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970" tabRatio="656"/>
  </bookViews>
  <sheets>
    <sheet name="表紙" sheetId="36" r:id="rId1"/>
    <sheet name="PL" sheetId="8" r:id="rId2"/>
    <sheet name="NW" sheetId="10" r:id="rId3"/>
    <sheet name="SI" sheetId="11" r:id="rId4"/>
    <sheet name="CF" sheetId="12" r:id="rId5"/>
    <sheet name="BS" sheetId="20" r:id="rId6"/>
    <sheet name="その他" sheetId="17" r:id="rId7"/>
  </sheets>
  <definedNames>
    <definedName name="_xlnm.Print_Area" localSheetId="5">BS!$A$1:$H$52</definedName>
    <definedName name="_xlnm.Print_Area" localSheetId="4">CF!$A$1:$Y$26</definedName>
    <definedName name="_xlnm.Print_Area" localSheetId="2">NW!$A$1:$Y$46</definedName>
    <definedName name="_xlnm.Print_Area" localSheetId="1">PL!$A$2:$Z$43</definedName>
    <definedName name="_xlnm.Print_Area" localSheetId="3">SI!$A$1:$Y$24</definedName>
    <definedName name="_xlnm.Print_Area" localSheetId="6">その他!$A$1:$Y$18</definedName>
    <definedName name="_xlnm.Print_Area" localSheetId="0">表紙!$A$1:$J$59</definedName>
  </definedNames>
  <calcPr calcId="162913"/>
</workbook>
</file>

<file path=xl/calcChain.xml><?xml version="1.0" encoding="utf-8"?>
<calcChain xmlns="http://schemas.openxmlformats.org/spreadsheetml/2006/main">
  <c r="Y3" i="10" l="1"/>
  <c r="X3" i="10"/>
  <c r="W3" i="10" l="1"/>
  <c r="V3" i="10" l="1"/>
  <c r="U3" i="10" l="1"/>
  <c r="T3" i="10" l="1"/>
  <c r="S3" i="10"/>
  <c r="R3" i="10" l="1"/>
  <c r="Q3" i="10" l="1"/>
  <c r="P3" i="10" l="1"/>
  <c r="N3" i="10" l="1"/>
  <c r="I30" i="8" l="1"/>
  <c r="I33" i="8" s="1"/>
  <c r="I31" i="8"/>
  <c r="J28" i="8" l="1"/>
  <c r="J27" i="8"/>
  <c r="J26" i="8"/>
  <c r="J25" i="8"/>
  <c r="J24" i="8"/>
  <c r="J23" i="8"/>
  <c r="J22" i="8"/>
  <c r="J21" i="8"/>
  <c r="J20" i="8"/>
  <c r="J19" i="8"/>
  <c r="J18" i="8"/>
  <c r="J17" i="8"/>
  <c r="J16" i="8"/>
  <c r="J15" i="8"/>
  <c r="J14" i="8"/>
  <c r="J13" i="8"/>
  <c r="J31" i="8" s="1"/>
  <c r="J12" i="8"/>
  <c r="J10" i="8"/>
  <c r="J11" i="8"/>
  <c r="J9" i="8"/>
  <c r="J8" i="8"/>
  <c r="J7" i="8"/>
  <c r="J6" i="8" l="1"/>
  <c r="J30" i="8"/>
  <c r="J33" i="8" s="1"/>
  <c r="H31" i="8"/>
  <c r="H30" i="8"/>
  <c r="H33" i="8" s="1"/>
  <c r="G31" i="8" l="1"/>
  <c r="G30" i="8"/>
  <c r="G33" i="8" s="1"/>
  <c r="F30" i="8" l="1"/>
  <c r="F33" i="8" s="1"/>
  <c r="F31" i="8"/>
</calcChain>
</file>

<file path=xl/sharedStrings.xml><?xml version="1.0" encoding="utf-8"?>
<sst xmlns="http://schemas.openxmlformats.org/spreadsheetml/2006/main" count="314" uniqueCount="199">
  <si>
    <t>売上総利益</t>
  </si>
  <si>
    <t>営業利益</t>
  </si>
  <si>
    <t>売上原価</t>
  </si>
  <si>
    <t>WANサービス</t>
  </si>
  <si>
    <t>アウトソーシングサービス</t>
  </si>
  <si>
    <t>その他</t>
  </si>
  <si>
    <t>システムインテグレーション売上原価</t>
  </si>
  <si>
    <t>ATM運営事業売上原価</t>
  </si>
  <si>
    <t>ネットワークサービス売上原価</t>
  </si>
  <si>
    <t>設備関連</t>
  </si>
  <si>
    <t>外注関連</t>
  </si>
  <si>
    <t>人件費</t>
  </si>
  <si>
    <t>ネットワークサービス売上高</t>
    <rPh sb="10" eb="12">
      <t>ウリアゲ</t>
    </rPh>
    <rPh sb="12" eb="13">
      <t>ダカ</t>
    </rPh>
    <phoneticPr fontId="4"/>
  </si>
  <si>
    <t>人件関連</t>
    <rPh sb="0" eb="2">
      <t>ジンケン</t>
    </rPh>
    <rPh sb="2" eb="4">
      <t>カンレン</t>
    </rPh>
    <phoneticPr fontId="4"/>
  </si>
  <si>
    <t>設備関連</t>
    <rPh sb="0" eb="2">
      <t>セツビ</t>
    </rPh>
    <rPh sb="2" eb="4">
      <t>カンレン</t>
    </rPh>
    <phoneticPr fontId="4"/>
  </si>
  <si>
    <t>CAPEX</t>
    <phoneticPr fontId="4"/>
  </si>
  <si>
    <t>現金支払</t>
    <rPh sb="0" eb="2">
      <t>ゲンキン</t>
    </rPh>
    <rPh sb="2" eb="4">
      <t>シハライ</t>
    </rPh>
    <phoneticPr fontId="4"/>
  </si>
  <si>
    <t>その他</t>
    <rPh sb="2" eb="3">
      <t>タ</t>
    </rPh>
    <phoneticPr fontId="4"/>
  </si>
  <si>
    <t>現金及び現金同等物の期末残高</t>
    <rPh sb="0" eb="2">
      <t>ゲンキン</t>
    </rPh>
    <rPh sb="2" eb="3">
      <t>オヨ</t>
    </rPh>
    <rPh sb="4" eb="6">
      <t>ゲンキン</t>
    </rPh>
    <rPh sb="6" eb="8">
      <t>ドウトウ</t>
    </rPh>
    <rPh sb="8" eb="9">
      <t>ブツ</t>
    </rPh>
    <rPh sb="10" eb="12">
      <t>キマツ</t>
    </rPh>
    <rPh sb="12" eb="14">
      <t>ザンダカ</t>
    </rPh>
    <phoneticPr fontId="4"/>
  </si>
  <si>
    <t>流動資産：</t>
    <phoneticPr fontId="4"/>
  </si>
  <si>
    <t>現金及び現金同等物</t>
    <rPh sb="4" eb="6">
      <t>ゲンキン</t>
    </rPh>
    <rPh sb="6" eb="8">
      <t>ドウトウ</t>
    </rPh>
    <rPh sb="8" eb="9">
      <t>ブツ</t>
    </rPh>
    <phoneticPr fontId="4"/>
  </si>
  <si>
    <t>前払費用</t>
    <phoneticPr fontId="4"/>
  </si>
  <si>
    <t>流動負債：</t>
    <phoneticPr fontId="4"/>
  </si>
  <si>
    <t>資本剰余金</t>
    <phoneticPr fontId="4"/>
  </si>
  <si>
    <t>利益剰余金</t>
    <rPh sb="0" eb="2">
      <t>リエキ</t>
    </rPh>
    <rPh sb="2" eb="5">
      <t>ジョウヨキン</t>
    </rPh>
    <phoneticPr fontId="4"/>
  </si>
  <si>
    <t>自己株式</t>
    <rPh sb="0" eb="2">
      <t>ジコ</t>
    </rPh>
    <rPh sb="2" eb="4">
      <t>カブシキ</t>
    </rPh>
    <phoneticPr fontId="4"/>
  </si>
  <si>
    <t>非支配持分</t>
    <rPh sb="0" eb="1">
      <t>ヒ</t>
    </rPh>
    <rPh sb="1" eb="3">
      <t>シハイ</t>
    </rPh>
    <rPh sb="3" eb="5">
      <t>モチブン</t>
    </rPh>
    <phoneticPr fontId="4"/>
  </si>
  <si>
    <t>システムインテグレーション売上高</t>
    <rPh sb="13" eb="15">
      <t>ウリアゲ</t>
    </rPh>
    <rPh sb="15" eb="16">
      <t>ダカ</t>
    </rPh>
    <phoneticPr fontId="4"/>
  </si>
  <si>
    <t>ATM運営事業売上高</t>
    <rPh sb="7" eb="9">
      <t>ウリアゲ</t>
    </rPh>
    <rPh sb="9" eb="10">
      <t>ダカ</t>
    </rPh>
    <phoneticPr fontId="4"/>
  </si>
  <si>
    <t>法人向けインターネット接続サービス</t>
    <phoneticPr fontId="4"/>
  </si>
  <si>
    <t>個人向けインターネット接続サービス</t>
    <phoneticPr fontId="4"/>
  </si>
  <si>
    <t>運用保守</t>
    <rPh sb="0" eb="2">
      <t>ウンヨウ</t>
    </rPh>
    <rPh sb="2" eb="4">
      <t>ホシュ</t>
    </rPh>
    <phoneticPr fontId="4"/>
  </si>
  <si>
    <t>①法人向け接続サービス</t>
    <phoneticPr fontId="4"/>
  </si>
  <si>
    <t>②個人向け接続サービス</t>
    <phoneticPr fontId="4"/>
  </si>
  <si>
    <t>個人向けインターネット接続サービス回線数合計</t>
    <rPh sb="17" eb="20">
      <t>カイセンスウ</t>
    </rPh>
    <rPh sb="20" eb="22">
      <t>ゴウケイ</t>
    </rPh>
    <phoneticPr fontId="4"/>
  </si>
  <si>
    <t>ネットワークサービス</t>
    <phoneticPr fontId="4"/>
  </si>
  <si>
    <t>システムインテグレーション売上総利益</t>
    <rPh sb="13" eb="15">
      <t>ウリアゲ</t>
    </rPh>
    <rPh sb="15" eb="18">
      <t>ソウリエキ</t>
    </rPh>
    <phoneticPr fontId="4"/>
  </si>
  <si>
    <t>ネットワークサービス売上総利益</t>
    <rPh sb="10" eb="12">
      <t>ウリアゲ</t>
    </rPh>
    <rPh sb="12" eb="15">
      <t>ソウリエキ</t>
    </rPh>
    <phoneticPr fontId="4"/>
  </si>
  <si>
    <t>受注残高</t>
    <rPh sb="2" eb="4">
      <t>ザンダカ</t>
    </rPh>
    <phoneticPr fontId="4"/>
  </si>
  <si>
    <t>受注高</t>
    <rPh sb="2" eb="3">
      <t>ダカ</t>
    </rPh>
    <phoneticPr fontId="4"/>
  </si>
  <si>
    <t>システムインテグレーション(運用保守)</t>
    <rPh sb="14" eb="16">
      <t>ウンヨウ</t>
    </rPh>
    <rPh sb="16" eb="18">
      <t>ホシュ</t>
    </rPh>
    <phoneticPr fontId="4"/>
  </si>
  <si>
    <t>連結キャッシュ・フロー計算書</t>
    <rPh sb="0" eb="2">
      <t>レンケツ</t>
    </rPh>
    <rPh sb="11" eb="14">
      <t>ケイサンショ</t>
    </rPh>
    <phoneticPr fontId="4"/>
  </si>
  <si>
    <t>連結損益計算書</t>
    <rPh sb="0" eb="2">
      <t>レンケツ</t>
    </rPh>
    <rPh sb="2" eb="4">
      <t>ソンエキ</t>
    </rPh>
    <rPh sb="4" eb="7">
      <t>ケイサンショ</t>
    </rPh>
    <phoneticPr fontId="4"/>
  </si>
  <si>
    <t>負債</t>
    <phoneticPr fontId="4"/>
  </si>
  <si>
    <t>資本</t>
    <phoneticPr fontId="4"/>
  </si>
  <si>
    <t>資産</t>
    <rPh sb="0" eb="2">
      <t>シサン</t>
    </rPh>
    <phoneticPr fontId="4"/>
  </si>
  <si>
    <t>(単位：百万円)</t>
    <rPh sb="1" eb="3">
      <t>タンイ</t>
    </rPh>
    <rPh sb="4" eb="7">
      <t>ヒャクマンエン</t>
    </rPh>
    <phoneticPr fontId="4"/>
  </si>
  <si>
    <t>運用保守</t>
    <rPh sb="0" eb="2">
      <t>ウンヨウ</t>
    </rPh>
    <rPh sb="2" eb="4">
      <t>ホシュ</t>
    </rPh>
    <phoneticPr fontId="4"/>
  </si>
  <si>
    <t>その他</t>
    <phoneticPr fontId="4"/>
  </si>
  <si>
    <t>回線関連</t>
    <phoneticPr fontId="4"/>
  </si>
  <si>
    <t>設備関連</t>
    <phoneticPr fontId="4"/>
  </si>
  <si>
    <t>人件関連</t>
    <phoneticPr fontId="4"/>
  </si>
  <si>
    <t>外注関連（※）</t>
    <phoneticPr fontId="4"/>
  </si>
  <si>
    <t>IIJモバイルサービス（法人向け）</t>
    <phoneticPr fontId="4"/>
  </si>
  <si>
    <t>IIJmioモバイルサービス</t>
    <phoneticPr fontId="4"/>
  </si>
  <si>
    <t>ストック売上構成割合</t>
    <rPh sb="4" eb="6">
      <t>ウリアゲ</t>
    </rPh>
    <rPh sb="6" eb="8">
      <t>コウセイ</t>
    </rPh>
    <rPh sb="8" eb="10">
      <t>ワリアイ</t>
    </rPh>
    <phoneticPr fontId="4"/>
  </si>
  <si>
    <t>個人向けインターネット接続サービス</t>
    <phoneticPr fontId="4"/>
  </si>
  <si>
    <t>法人向けインターネット接続サービス契約数合計</t>
    <rPh sb="20" eb="22">
      <t>ゴウケイ</t>
    </rPh>
    <phoneticPr fontId="4"/>
  </si>
  <si>
    <t>法人向けインターネット接続契約総帯域（Gpbs）(※3)</t>
    <rPh sb="11" eb="13">
      <t>セツゾク</t>
    </rPh>
    <rPh sb="13" eb="15">
      <t>ケイヤク</t>
    </rPh>
    <phoneticPr fontId="4"/>
  </si>
  <si>
    <t>税引前利益</t>
    <rPh sb="0" eb="3">
      <t>ゼイビキマエ</t>
    </rPh>
    <rPh sb="3" eb="5">
      <t>リエキ</t>
    </rPh>
    <phoneticPr fontId="4"/>
  </si>
  <si>
    <t>金融収益、金融費用及び持分法による投資損益</t>
    <rPh sb="0" eb="2">
      <t>キンユウ</t>
    </rPh>
    <rPh sb="2" eb="4">
      <t>シュウエキ</t>
    </rPh>
    <rPh sb="5" eb="7">
      <t>キンユウ</t>
    </rPh>
    <rPh sb="7" eb="9">
      <t>ヒヨウ</t>
    </rPh>
    <rPh sb="9" eb="10">
      <t>オヨ</t>
    </rPh>
    <rPh sb="11" eb="13">
      <t>モチブン</t>
    </rPh>
    <rPh sb="13" eb="14">
      <t>ホウ</t>
    </rPh>
    <rPh sb="17" eb="19">
      <t>トウシ</t>
    </rPh>
    <rPh sb="19" eb="21">
      <t>ソンエキ</t>
    </rPh>
    <phoneticPr fontId="2"/>
  </si>
  <si>
    <t>親会社の所有者に帰属する当期利益</t>
    <rPh sb="0" eb="3">
      <t>オヤガイシャ</t>
    </rPh>
    <rPh sb="4" eb="7">
      <t>ショユウシャ</t>
    </rPh>
    <rPh sb="8" eb="10">
      <t>キゾク</t>
    </rPh>
    <rPh sb="12" eb="14">
      <t>トウキ</t>
    </rPh>
    <rPh sb="14" eb="16">
      <t>リエキ</t>
    </rPh>
    <phoneticPr fontId="4"/>
  </si>
  <si>
    <t>インターネット接続サービス契約数及び回線数の内訳並びに法人向けインターネット接続サービスの契約総帯域(※2)</t>
    <rPh sb="7" eb="9">
      <t>セツゾク</t>
    </rPh>
    <rPh sb="13" eb="16">
      <t>ケイヤクスウ</t>
    </rPh>
    <rPh sb="16" eb="17">
      <t>オヨ</t>
    </rPh>
    <rPh sb="18" eb="21">
      <t>カイセンスウ</t>
    </rPh>
    <rPh sb="22" eb="24">
      <t>ウチワケ</t>
    </rPh>
    <rPh sb="24" eb="25">
      <t>ナラ</t>
    </rPh>
    <rPh sb="27" eb="29">
      <t>ホウジン</t>
    </rPh>
    <rPh sb="29" eb="30">
      <t>ム</t>
    </rPh>
    <rPh sb="38" eb="40">
      <t>セツゾク</t>
    </rPh>
    <rPh sb="45" eb="47">
      <t>ケイヤク</t>
    </rPh>
    <rPh sb="47" eb="48">
      <t>ソウ</t>
    </rPh>
    <rPh sb="48" eb="50">
      <t>タイイキ</t>
    </rPh>
    <phoneticPr fontId="4"/>
  </si>
  <si>
    <t>IPサービス(1Gbps以上）(※1)</t>
    <phoneticPr fontId="4"/>
  </si>
  <si>
    <t>IPサービス(1Gbps未満）(※1)</t>
    <phoneticPr fontId="4"/>
  </si>
  <si>
    <t>システムインテグレーション(構築及び機器販売)</t>
    <rPh sb="14" eb="16">
      <t>コウチク</t>
    </rPh>
    <rPh sb="16" eb="17">
      <t>オヨ</t>
    </rPh>
    <rPh sb="18" eb="20">
      <t>キキ</t>
    </rPh>
    <rPh sb="20" eb="22">
      <t>ハンバイ</t>
    </rPh>
    <phoneticPr fontId="4"/>
  </si>
  <si>
    <t>構築及び機器販売</t>
    <rPh sb="0" eb="2">
      <t>コウチク</t>
    </rPh>
    <rPh sb="2" eb="3">
      <t>オヨ</t>
    </rPh>
    <rPh sb="4" eb="6">
      <t>キキ</t>
    </rPh>
    <rPh sb="6" eb="8">
      <t>ハンバイ</t>
    </rPh>
    <phoneticPr fontId="4"/>
  </si>
  <si>
    <t>営業債権</t>
    <rPh sb="0" eb="2">
      <t>エイギョウ</t>
    </rPh>
    <rPh sb="2" eb="4">
      <t>サイケン</t>
    </rPh>
    <phoneticPr fontId="4"/>
  </si>
  <si>
    <t>その他の資本の構成要素</t>
    <phoneticPr fontId="4"/>
  </si>
  <si>
    <t>借入金</t>
    <rPh sb="0" eb="2">
      <t>カリイレ</t>
    </rPh>
    <rPh sb="2" eb="3">
      <t>キン</t>
    </rPh>
    <phoneticPr fontId="4"/>
  </si>
  <si>
    <t>非流動負債：</t>
    <rPh sb="0" eb="1">
      <t>ヒ</t>
    </rPh>
    <rPh sb="1" eb="3">
      <t>リュウドウ</t>
    </rPh>
    <rPh sb="3" eb="5">
      <t>フサイ</t>
    </rPh>
    <phoneticPr fontId="4"/>
  </si>
  <si>
    <t>退職給付に係る負債</t>
    <rPh sb="0" eb="2">
      <t>タイショク</t>
    </rPh>
    <rPh sb="2" eb="4">
      <t>キュウフ</t>
    </rPh>
    <rPh sb="5" eb="6">
      <t>カカ</t>
    </rPh>
    <rPh sb="7" eb="9">
      <t>フサイ</t>
    </rPh>
    <phoneticPr fontId="4"/>
  </si>
  <si>
    <t>繰延収益</t>
    <rPh sb="0" eb="2">
      <t>クリノベ</t>
    </rPh>
    <rPh sb="2" eb="4">
      <t>シュウエキ</t>
    </rPh>
    <phoneticPr fontId="4"/>
  </si>
  <si>
    <t>非流動資産：</t>
    <rPh sb="0" eb="1">
      <t>ヒ</t>
    </rPh>
    <rPh sb="1" eb="3">
      <t>リュウドウ</t>
    </rPh>
    <rPh sb="3" eb="5">
      <t>シサン</t>
    </rPh>
    <phoneticPr fontId="4"/>
  </si>
  <si>
    <t>有形固定資産</t>
    <rPh sb="0" eb="2">
      <t>ユウケイ</t>
    </rPh>
    <rPh sb="2" eb="4">
      <t>コテイ</t>
    </rPh>
    <rPh sb="4" eb="6">
      <t>シサン</t>
    </rPh>
    <phoneticPr fontId="4"/>
  </si>
  <si>
    <t>のれん</t>
    <phoneticPr fontId="4"/>
  </si>
  <si>
    <t>無形資産</t>
    <rPh sb="0" eb="2">
      <t>ムケイ</t>
    </rPh>
    <rPh sb="2" eb="4">
      <t>シサン</t>
    </rPh>
    <phoneticPr fontId="4"/>
  </si>
  <si>
    <t>持分法で会計処理されている投資</t>
    <phoneticPr fontId="4"/>
  </si>
  <si>
    <t>前払費用</t>
    <rPh sb="0" eb="2">
      <t>マエバラ</t>
    </rPh>
    <rPh sb="2" eb="4">
      <t>ヒヨウ</t>
    </rPh>
    <phoneticPr fontId="4"/>
  </si>
  <si>
    <t>有形固定資産の取得による支出</t>
    <rPh sb="0" eb="2">
      <t>ユウケイ</t>
    </rPh>
    <rPh sb="2" eb="4">
      <t>コテイ</t>
    </rPh>
    <rPh sb="4" eb="6">
      <t>シサン</t>
    </rPh>
    <rPh sb="7" eb="9">
      <t>シュトク</t>
    </rPh>
    <rPh sb="12" eb="14">
      <t>シシュツ</t>
    </rPh>
    <phoneticPr fontId="4"/>
  </si>
  <si>
    <t>有形固定資産の売却による収入</t>
    <rPh sb="0" eb="2">
      <t>ユウケイ</t>
    </rPh>
    <rPh sb="2" eb="4">
      <t>コテイ</t>
    </rPh>
    <rPh sb="4" eb="6">
      <t>シサン</t>
    </rPh>
    <rPh sb="7" eb="9">
      <t>バイキャク</t>
    </rPh>
    <rPh sb="12" eb="14">
      <t>シュウニュウ</t>
    </rPh>
    <phoneticPr fontId="4"/>
  </si>
  <si>
    <t>通期</t>
    <rPh sb="0" eb="1">
      <t>ツウキ</t>
    </rPh>
    <phoneticPr fontId="4"/>
  </si>
  <si>
    <t>その他の投資</t>
    <rPh sb="2" eb="3">
      <t>タ</t>
    </rPh>
    <rPh sb="4" eb="6">
      <t>トウシ</t>
    </rPh>
    <phoneticPr fontId="4"/>
  </si>
  <si>
    <t>親会社の所有者に帰属する持分合計：</t>
    <rPh sb="0" eb="3">
      <t>オヤガイシャ</t>
    </rPh>
    <rPh sb="4" eb="7">
      <t>ショユウシャ</t>
    </rPh>
    <rPh sb="8" eb="10">
      <t>キゾク</t>
    </rPh>
    <rPh sb="12" eb="14">
      <t>モチブン</t>
    </rPh>
    <rPh sb="14" eb="16">
      <t>ゴウケイ</t>
    </rPh>
    <phoneticPr fontId="4"/>
  </si>
  <si>
    <t>資本金</t>
    <phoneticPr fontId="4"/>
  </si>
  <si>
    <t>非資金損益の調整</t>
    <rPh sb="0" eb="1">
      <t>ヒ</t>
    </rPh>
    <rPh sb="1" eb="3">
      <t>シキン</t>
    </rPh>
    <rPh sb="3" eb="5">
      <t>ソンエキ</t>
    </rPh>
    <rPh sb="6" eb="8">
      <t>チョウセイ</t>
    </rPh>
    <phoneticPr fontId="4"/>
  </si>
  <si>
    <t>営業資産及び負債の増減</t>
    <rPh sb="0" eb="2">
      <t>エイギョウ</t>
    </rPh>
    <rPh sb="2" eb="4">
      <t>シサン</t>
    </rPh>
    <rPh sb="4" eb="5">
      <t>オヨ</t>
    </rPh>
    <rPh sb="6" eb="8">
      <t>フサイ</t>
    </rPh>
    <rPh sb="9" eb="11">
      <t>ゾウゲン</t>
    </rPh>
    <phoneticPr fontId="4"/>
  </si>
  <si>
    <t>法人所得税の支払額</t>
    <rPh sb="0" eb="2">
      <t>ホウジン</t>
    </rPh>
    <rPh sb="2" eb="5">
      <t>ショトクゼイ</t>
    </rPh>
    <rPh sb="6" eb="8">
      <t>シハラ</t>
    </rPh>
    <rPh sb="8" eb="9">
      <t>ガク</t>
    </rPh>
    <phoneticPr fontId="4"/>
  </si>
  <si>
    <t>配当金の支払額</t>
    <rPh sb="0" eb="3">
      <t>ハイトウキン</t>
    </rPh>
    <rPh sb="4" eb="6">
      <t>シハライ</t>
    </rPh>
    <rPh sb="6" eb="7">
      <t>ガク</t>
    </rPh>
    <phoneticPr fontId="4"/>
  </si>
  <si>
    <t>現金及び現金同等物の為替変動による影響</t>
    <rPh sb="0" eb="2">
      <t>ゲンキン</t>
    </rPh>
    <rPh sb="2" eb="3">
      <t>オヨ</t>
    </rPh>
    <rPh sb="4" eb="6">
      <t>ゲンキン</t>
    </rPh>
    <rPh sb="6" eb="8">
      <t>ドウトウ</t>
    </rPh>
    <rPh sb="8" eb="9">
      <t>ブツ</t>
    </rPh>
    <rPh sb="10" eb="12">
      <t>カワセ</t>
    </rPh>
    <rPh sb="12" eb="14">
      <t>ヘンドウ</t>
    </rPh>
    <rPh sb="17" eb="19">
      <t>エイキョウ</t>
    </rPh>
    <phoneticPr fontId="4"/>
  </si>
  <si>
    <t>売上収益</t>
    <rPh sb="0" eb="2">
      <t>ウリアゲ</t>
    </rPh>
    <rPh sb="2" eb="4">
      <t>シュウエキ</t>
    </rPh>
    <phoneticPr fontId="4"/>
  </si>
  <si>
    <t>法人所得税費用</t>
    <rPh sb="0" eb="2">
      <t>ホウジン</t>
    </rPh>
    <rPh sb="2" eb="5">
      <t>ショトクゼイ</t>
    </rPh>
    <rPh sb="5" eb="7">
      <t>ヒヨウ</t>
    </rPh>
    <phoneticPr fontId="4"/>
  </si>
  <si>
    <t>当期利益</t>
    <rPh sb="0" eb="2">
      <t>トウキ</t>
    </rPh>
    <rPh sb="2" eb="4">
      <t>リエキ</t>
    </rPh>
    <phoneticPr fontId="4"/>
  </si>
  <si>
    <t>非支配持分に帰属する当期利益</t>
    <rPh sb="0" eb="1">
      <t>ヒ</t>
    </rPh>
    <rPh sb="1" eb="3">
      <t>シハイ</t>
    </rPh>
    <rPh sb="3" eb="5">
      <t>モチブン</t>
    </rPh>
    <rPh sb="6" eb="8">
      <t>キゾク</t>
    </rPh>
    <rPh sb="10" eb="12">
      <t>トウキ</t>
    </rPh>
    <rPh sb="12" eb="14">
      <t>リエキ</t>
    </rPh>
    <phoneticPr fontId="4"/>
  </si>
  <si>
    <t>⑤システムインテグレーション運用保守</t>
    <rPh sb="14" eb="16">
      <t>ウンヨウ</t>
    </rPh>
    <rPh sb="16" eb="18">
      <t>ホシュ</t>
    </rPh>
    <phoneticPr fontId="4"/>
  </si>
  <si>
    <t>システムインテグレーション売上高 (※1)</t>
    <rPh sb="13" eb="15">
      <t>ウリアゲ</t>
    </rPh>
    <rPh sb="15" eb="16">
      <t>ダカ</t>
    </rPh>
    <phoneticPr fontId="4"/>
  </si>
  <si>
    <t>システムインテグレーション受注残高・受注実績</t>
    <rPh sb="13" eb="15">
      <t>ジュチュウ</t>
    </rPh>
    <rPh sb="15" eb="17">
      <t>ザンダカ</t>
    </rPh>
    <rPh sb="20" eb="22">
      <t>ジッセキ</t>
    </rPh>
    <phoneticPr fontId="4"/>
  </si>
  <si>
    <t>連結財政状態計算書</t>
    <rPh sb="0" eb="2">
      <t>レンケツ</t>
    </rPh>
    <rPh sb="2" eb="4">
      <t>ザイセイ</t>
    </rPh>
    <rPh sb="4" eb="6">
      <t>ジョウタイ</t>
    </rPh>
    <rPh sb="6" eb="9">
      <t>ケイサンショ</t>
    </rPh>
    <phoneticPr fontId="4"/>
  </si>
  <si>
    <t>営業活動によるキャッシュ・フロー</t>
    <rPh sb="0" eb="2">
      <t>エイギョウ</t>
    </rPh>
    <rPh sb="2" eb="4">
      <t>カツドウ</t>
    </rPh>
    <phoneticPr fontId="4"/>
  </si>
  <si>
    <t>投資活動によるキャッシュ・フロー</t>
    <rPh sb="0" eb="2">
      <t>トウシ</t>
    </rPh>
    <rPh sb="2" eb="4">
      <t>カツドウ</t>
    </rPh>
    <phoneticPr fontId="4"/>
  </si>
  <si>
    <t>財務活動によるキャッシュ・フロー</t>
    <rPh sb="0" eb="2">
      <t>ザイム</t>
    </rPh>
    <rPh sb="2" eb="4">
      <t>カツドウ</t>
    </rPh>
    <phoneticPr fontId="4"/>
  </si>
  <si>
    <t>無形固定資産の取得による支出</t>
    <rPh sb="0" eb="2">
      <t>ムケイ</t>
    </rPh>
    <rPh sb="2" eb="4">
      <t>コテイ</t>
    </rPh>
    <rPh sb="4" eb="6">
      <t>シサン</t>
    </rPh>
    <rPh sb="7" eb="9">
      <t>シュトク</t>
    </rPh>
    <rPh sb="12" eb="14">
      <t>シシュツ</t>
    </rPh>
    <phoneticPr fontId="4"/>
  </si>
  <si>
    <t>人件関連費用  (百万円)</t>
    <rPh sb="0" eb="2">
      <t>ジンケン</t>
    </rPh>
    <rPh sb="2" eb="4">
      <t>カンレン</t>
    </rPh>
    <rPh sb="4" eb="6">
      <t>ヒヨウ</t>
    </rPh>
    <phoneticPr fontId="4"/>
  </si>
  <si>
    <t>従業員数 (人)</t>
    <rPh sb="0" eb="3">
      <t>ジュウギョウイン</t>
    </rPh>
    <rPh sb="3" eb="4">
      <t>スウ</t>
    </rPh>
    <rPh sb="6" eb="7">
      <t>ニン</t>
    </rPh>
    <phoneticPr fontId="4"/>
  </si>
  <si>
    <t>システムインテグレーション</t>
    <phoneticPr fontId="4"/>
  </si>
  <si>
    <t>　　バンド対応型サービス各々の契約数と契約帯域を乗じることにより算出しております。</t>
    <phoneticPr fontId="4"/>
  </si>
  <si>
    <t>2019/06</t>
    <phoneticPr fontId="4"/>
  </si>
  <si>
    <t>2019/06</t>
    <phoneticPr fontId="4"/>
  </si>
  <si>
    <t>その他</t>
    <phoneticPr fontId="4"/>
  </si>
  <si>
    <t>その他</t>
    <rPh sb="2" eb="3">
      <t>タ</t>
    </rPh>
    <phoneticPr fontId="4"/>
  </si>
  <si>
    <t>2019/06</t>
    <phoneticPr fontId="4"/>
  </si>
  <si>
    <t>使用権資産</t>
    <rPh sb="0" eb="3">
      <t>シヨウケン</t>
    </rPh>
    <rPh sb="3" eb="5">
      <t>シサン</t>
    </rPh>
    <phoneticPr fontId="4"/>
  </si>
  <si>
    <t>長期借入金の返済</t>
    <rPh sb="0" eb="2">
      <t>チョウキ</t>
    </rPh>
    <rPh sb="2" eb="3">
      <t>カ</t>
    </rPh>
    <rPh sb="3" eb="4">
      <t>イ</t>
    </rPh>
    <rPh sb="4" eb="5">
      <t>キン</t>
    </rPh>
    <rPh sb="6" eb="8">
      <t>ヘンサイ</t>
    </rPh>
    <phoneticPr fontId="4"/>
  </si>
  <si>
    <t>短期借入金の純増減額(( )は減少)</t>
    <rPh sb="0" eb="2">
      <t>タンキ</t>
    </rPh>
    <rPh sb="2" eb="4">
      <t>カリイレ</t>
    </rPh>
    <rPh sb="4" eb="5">
      <t>キン</t>
    </rPh>
    <rPh sb="6" eb="7">
      <t>ジュン</t>
    </rPh>
    <rPh sb="7" eb="9">
      <t>ゾウゲン</t>
    </rPh>
    <rPh sb="9" eb="10">
      <t>ガク</t>
    </rPh>
    <rPh sb="15" eb="17">
      <t>ゲンショウ</t>
    </rPh>
    <phoneticPr fontId="4"/>
  </si>
  <si>
    <t>現金及び現金同等物の増減額(( )は減少)</t>
    <rPh sb="0" eb="2">
      <t>ゲンキン</t>
    </rPh>
    <rPh sb="2" eb="3">
      <t>オヨ</t>
    </rPh>
    <rPh sb="4" eb="6">
      <t>ゲンキン</t>
    </rPh>
    <rPh sb="6" eb="8">
      <t>ドウトウ</t>
    </rPh>
    <rPh sb="8" eb="9">
      <t>ブツ</t>
    </rPh>
    <rPh sb="10" eb="12">
      <t>ゾウゲン</t>
    </rPh>
    <rPh sb="12" eb="13">
      <t>ガク</t>
    </rPh>
    <rPh sb="18" eb="20">
      <t>ゲンショウ</t>
    </rPh>
    <phoneticPr fontId="4"/>
  </si>
  <si>
    <t>IPサービス(※1)</t>
    <phoneticPr fontId="4"/>
  </si>
  <si>
    <t>ストック売上（※3）</t>
    <rPh sb="4" eb="6">
      <t>ウリアゲ</t>
    </rPh>
    <phoneticPr fontId="4"/>
  </si>
  <si>
    <t>一時売上（※4）</t>
    <rPh sb="0" eb="2">
      <t>イチジ</t>
    </rPh>
    <rPh sb="2" eb="4">
      <t>ウリアゲ</t>
    </rPh>
    <phoneticPr fontId="4"/>
  </si>
  <si>
    <t>販売管理費等(※2)</t>
    <rPh sb="0" eb="2">
      <t>ハンバイ</t>
    </rPh>
    <rPh sb="2" eb="4">
      <t>カンリ</t>
    </rPh>
    <rPh sb="5" eb="6">
      <t>ナド</t>
    </rPh>
    <phoneticPr fontId="4"/>
  </si>
  <si>
    <t>その他の金融負債</t>
    <rPh sb="2" eb="3">
      <t>タ</t>
    </rPh>
    <rPh sb="4" eb="6">
      <t>キンユウ</t>
    </rPh>
    <rPh sb="6" eb="8">
      <t>フサイ</t>
    </rPh>
    <phoneticPr fontId="4"/>
  </si>
  <si>
    <t>その他</t>
    <phoneticPr fontId="4"/>
  </si>
  <si>
    <t>うち　オペレーティング・リース関連</t>
    <rPh sb="15" eb="17">
      <t>カンレン</t>
    </rPh>
    <phoneticPr fontId="4"/>
  </si>
  <si>
    <t>うち　ファイナンス・リース関連</t>
    <phoneticPr fontId="4"/>
  </si>
  <si>
    <t>営業債務及びその他の債務</t>
    <phoneticPr fontId="4"/>
  </si>
  <si>
    <t>FY2019</t>
    <phoneticPr fontId="4"/>
  </si>
  <si>
    <t>うち　その他</t>
    <rPh sb="5" eb="6">
      <t>タ</t>
    </rPh>
    <phoneticPr fontId="4"/>
  </si>
  <si>
    <t>(※4) 主として検収時(システムが完成し引き渡すタイミング)に一括計上される売上(SI構築(機器販売含む))を指します。</t>
    <rPh sb="5" eb="6">
      <t>シュ</t>
    </rPh>
    <rPh sb="9" eb="11">
      <t>ケンシュウ</t>
    </rPh>
    <rPh sb="11" eb="12">
      <t>ジ</t>
    </rPh>
    <rPh sb="18" eb="20">
      <t>カンセイ</t>
    </rPh>
    <rPh sb="21" eb="22">
      <t>ヒ</t>
    </rPh>
    <rPh sb="23" eb="24">
      <t>ワタ</t>
    </rPh>
    <rPh sb="32" eb="34">
      <t>イッカツ</t>
    </rPh>
    <rPh sb="34" eb="36">
      <t>ケイジョウ</t>
    </rPh>
    <rPh sb="39" eb="41">
      <t>ウリアゲ</t>
    </rPh>
    <rPh sb="56" eb="57">
      <t>サ</t>
    </rPh>
    <phoneticPr fontId="4"/>
  </si>
  <si>
    <t>(※1) システムインテグレーションには機器販売を含んでおります。</t>
    <phoneticPr fontId="4"/>
  </si>
  <si>
    <t>(※2) 販売費及び一般管理費(含む研究開発費)、その他の収益、その他の費用の合計額を記載しております。</t>
    <phoneticPr fontId="4"/>
  </si>
  <si>
    <t>(※3) 継続提供にて月次計上される恒常的売上を指し、以下売り上げの合計値です。</t>
    <rPh sb="5" eb="7">
      <t>ケイゾク</t>
    </rPh>
    <rPh sb="7" eb="9">
      <t>テイキョウ</t>
    </rPh>
    <rPh sb="11" eb="13">
      <t>ゲツジ</t>
    </rPh>
    <rPh sb="13" eb="15">
      <t>ケイジョウ</t>
    </rPh>
    <rPh sb="18" eb="21">
      <t>コウジョウテキ</t>
    </rPh>
    <rPh sb="21" eb="23">
      <t>ウリアゲ</t>
    </rPh>
    <rPh sb="24" eb="25">
      <t>サ</t>
    </rPh>
    <rPh sb="27" eb="29">
      <t>イカ</t>
    </rPh>
    <rPh sb="29" eb="30">
      <t>ウ</t>
    </rPh>
    <rPh sb="31" eb="32">
      <t>ア</t>
    </rPh>
    <rPh sb="34" eb="37">
      <t>ゴウケイチ</t>
    </rPh>
    <phoneticPr fontId="4"/>
  </si>
  <si>
    <t>(※) 外注関連費には、モバイル接続料等に係るモバイル関連費用、サポートセンター運営費用等を含んでおります。</t>
    <rPh sb="4" eb="6">
      <t>ガイチュウ</t>
    </rPh>
    <rPh sb="6" eb="8">
      <t>カンレン</t>
    </rPh>
    <rPh sb="8" eb="9">
      <t>ヒ</t>
    </rPh>
    <rPh sb="16" eb="19">
      <t>セツゾクリョウ</t>
    </rPh>
    <rPh sb="19" eb="20">
      <t>トウ</t>
    </rPh>
    <rPh sb="21" eb="22">
      <t>カカ</t>
    </rPh>
    <rPh sb="27" eb="29">
      <t>カンレン</t>
    </rPh>
    <rPh sb="29" eb="31">
      <t>ヒヨウ</t>
    </rPh>
    <rPh sb="40" eb="42">
      <t>ウンエイ</t>
    </rPh>
    <rPh sb="42" eb="44">
      <t>ヒヨウ</t>
    </rPh>
    <rPh sb="44" eb="45">
      <t>トウ</t>
    </rPh>
    <rPh sb="46" eb="47">
      <t>フク</t>
    </rPh>
    <phoneticPr fontId="4"/>
  </si>
  <si>
    <t>(※1) IPサービスには、データセンター接続サービスを含めております。</t>
    <phoneticPr fontId="4"/>
  </si>
  <si>
    <t>(※3) 法人向けインターネット接続サービスのうち、IPサービス、インターネットデータセンター接続サービス及びブロード</t>
    <phoneticPr fontId="4"/>
  </si>
  <si>
    <t>ファイナンス・リース</t>
    <phoneticPr fontId="4"/>
  </si>
  <si>
    <t>システムインテグレーション売上原価 (※1)</t>
    <phoneticPr fontId="4"/>
  </si>
  <si>
    <t>設備投資償却額 (※1)</t>
    <rPh sb="0" eb="2">
      <t>セツビ</t>
    </rPh>
    <rPh sb="2" eb="4">
      <t>トウシ</t>
    </rPh>
    <rPh sb="4" eb="7">
      <t>ショウキャクガク</t>
    </rPh>
    <phoneticPr fontId="4"/>
  </si>
  <si>
    <t>Adjusted EBITDA (※2)</t>
    <phoneticPr fontId="4"/>
  </si>
  <si>
    <t>(※1) 設備投資償却額は、減価償却費及び償却費のうち、設備投資（CAPEX）による資産の償却額を表しており、設備投資との性質をもたない資産（オペレーティングリースの使用権資産、少額端末、顧客関係等）の償却額を除外して算定しております。</t>
    <phoneticPr fontId="4"/>
  </si>
  <si>
    <t>(※2) Adjusted EBITDAは、補正営業利益と設備投資償却額の合計額を記載しております。</t>
    <phoneticPr fontId="4"/>
  </si>
  <si>
    <t>(※2) 法人向けインターネット接続サービス及び個人向けインターネット接続サービスの内訳において、「IIJモバイルサービス」及び「IIJmioモバイルサービス」は回線数を表示しており、それ以外は契約数を表示しております。</t>
    <phoneticPr fontId="4"/>
  </si>
  <si>
    <t>2019/09</t>
    <phoneticPr fontId="4"/>
  </si>
  <si>
    <t>2019/09</t>
    <phoneticPr fontId="4"/>
  </si>
  <si>
    <t>2019/09</t>
    <phoneticPr fontId="4"/>
  </si>
  <si>
    <t>2019/09</t>
    <phoneticPr fontId="4"/>
  </si>
  <si>
    <t>2019/12</t>
    <phoneticPr fontId="4"/>
  </si>
  <si>
    <t>2019/12</t>
    <phoneticPr fontId="4"/>
  </si>
  <si>
    <t>2019/12</t>
    <phoneticPr fontId="4"/>
  </si>
  <si>
    <t>2020/03</t>
    <phoneticPr fontId="4"/>
  </si>
  <si>
    <t>2020/03</t>
    <phoneticPr fontId="4"/>
  </si>
  <si>
    <t>2020/03</t>
    <phoneticPr fontId="4"/>
  </si>
  <si>
    <t>契約負債</t>
    <rPh sb="0" eb="4">
      <t>ケイヤクフサイ</t>
    </rPh>
    <phoneticPr fontId="4"/>
  </si>
  <si>
    <t>2020/06</t>
  </si>
  <si>
    <t>2020/06</t>
    <phoneticPr fontId="4"/>
  </si>
  <si>
    <t>FY2020</t>
  </si>
  <si>
    <t>FY2020</t>
    <phoneticPr fontId="4"/>
  </si>
  <si>
    <t>長期借入による収入</t>
    <rPh sb="0" eb="2">
      <t>チョウキ</t>
    </rPh>
    <rPh sb="2" eb="3">
      <t>カ</t>
    </rPh>
    <rPh sb="3" eb="4">
      <t>イ</t>
    </rPh>
    <rPh sb="7" eb="9">
      <t>シュウニュウ</t>
    </rPh>
    <phoneticPr fontId="4"/>
  </si>
  <si>
    <t>2020/09</t>
    <phoneticPr fontId="4"/>
  </si>
  <si>
    <t>2020/09</t>
    <phoneticPr fontId="4"/>
  </si>
  <si>
    <t>MVNOプラットフォームサービス</t>
    <phoneticPr fontId="4"/>
  </si>
  <si>
    <t>うち、クラウド売上</t>
    <rPh sb="7" eb="9">
      <t>ウリアゲ</t>
    </rPh>
    <phoneticPr fontId="4"/>
  </si>
  <si>
    <t>モバイル総売上</t>
    <rPh sb="4" eb="5">
      <t>ソウ</t>
    </rPh>
    <rPh sb="5" eb="7">
      <t>ウリアゲ</t>
    </rPh>
    <phoneticPr fontId="4"/>
  </si>
  <si>
    <t>IIJモバイルサービス</t>
    <phoneticPr fontId="4"/>
  </si>
  <si>
    <t>クラウド関連売上</t>
    <rPh sb="4" eb="6">
      <t>カンレン</t>
    </rPh>
    <rPh sb="6" eb="8">
      <t>ウリアゲ</t>
    </rPh>
    <phoneticPr fontId="4"/>
  </si>
  <si>
    <t>うち、セキュリティ関連売上</t>
    <rPh sb="9" eb="11">
      <t>カンレン</t>
    </rPh>
    <rPh sb="11" eb="13">
      <t>ウリアゲ</t>
    </rPh>
    <phoneticPr fontId="4"/>
  </si>
  <si>
    <t>2020/12</t>
    <phoneticPr fontId="4"/>
  </si>
  <si>
    <t>2020/12</t>
    <phoneticPr fontId="4"/>
  </si>
  <si>
    <t>法人IoT等用途向け直接提供</t>
    <rPh sb="0" eb="2">
      <t>ホウジン</t>
    </rPh>
    <rPh sb="5" eb="6">
      <t>ナド</t>
    </rPh>
    <rPh sb="6" eb="8">
      <t>ヨウト</t>
    </rPh>
    <rPh sb="8" eb="9">
      <t>ム</t>
    </rPh>
    <rPh sb="10" eb="12">
      <t>チョクセツ</t>
    </rPh>
    <rPh sb="12" eb="14">
      <t>テイキョウ</t>
    </rPh>
    <phoneticPr fontId="4"/>
  </si>
  <si>
    <t>2021/03</t>
    <phoneticPr fontId="4"/>
  </si>
  <si>
    <t>FY2021</t>
    <phoneticPr fontId="4"/>
  </si>
  <si>
    <t>2021/06</t>
    <phoneticPr fontId="4"/>
  </si>
  <si>
    <t>FY2021</t>
    <phoneticPr fontId="4"/>
  </si>
  <si>
    <t>2021/06</t>
    <phoneticPr fontId="4"/>
  </si>
  <si>
    <t>2021/09</t>
    <phoneticPr fontId="4"/>
  </si>
  <si>
    <t>2021/12</t>
    <phoneticPr fontId="4"/>
  </si>
  <si>
    <t>2022/03</t>
    <phoneticPr fontId="4"/>
  </si>
  <si>
    <t>仕入</t>
    <phoneticPr fontId="4"/>
  </si>
  <si>
    <t>③アウトソーシングサービス</t>
    <phoneticPr fontId="4"/>
  </si>
  <si>
    <t>④WANサービス</t>
    <phoneticPr fontId="4"/>
  </si>
  <si>
    <t>FY2022</t>
    <phoneticPr fontId="4"/>
  </si>
  <si>
    <t>2022/06</t>
  </si>
  <si>
    <t>2022/06</t>
    <phoneticPr fontId="4"/>
  </si>
  <si>
    <t>2022/09</t>
    <phoneticPr fontId="4"/>
  </si>
  <si>
    <t>2022/12</t>
    <phoneticPr fontId="4"/>
  </si>
  <si>
    <t>2023/03</t>
    <phoneticPr fontId="4"/>
  </si>
  <si>
    <t>2021/09</t>
  </si>
  <si>
    <t>2021/12</t>
  </si>
  <si>
    <t>2022/03</t>
  </si>
  <si>
    <t>通期</t>
  </si>
  <si>
    <t>2022/09</t>
  </si>
  <si>
    <t>2022/12</t>
  </si>
  <si>
    <t>2023/03</t>
  </si>
  <si>
    <t>通期</t>
    <phoneticPr fontId="4"/>
  </si>
  <si>
    <t>2020/09</t>
  </si>
  <si>
    <t>2020/12</t>
  </si>
  <si>
    <t>2021/03</t>
  </si>
  <si>
    <t>2019/06</t>
  </si>
  <si>
    <t>2019/09</t>
  </si>
  <si>
    <t>2019/12</t>
  </si>
  <si>
    <t>2020/03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</si>
</sst>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_(* #,##0_);_(* \(#,##0\);_(* &quot;-&quot;_);_(@_)"/>
    <numFmt numFmtId="177" formatCode="_(* #,##0.00_);_(* \(#,##0.00\);_(* &quot;-&quot;??_);_(@_)"/>
    <numFmt numFmtId="178" formatCode="_(* #,##0_);_(* \(#,##0\);_(* &quot;-&quot;??_);_(@_)"/>
    <numFmt numFmtId="179" formatCode="0.0%"/>
    <numFmt numFmtId="180" formatCode="_(* #,##0.0_);_(* \(#,##0.0\);_(* &quot;-&quot;_);_(@_)"/>
    <numFmt numFmtId="181" formatCode="_(* #,##0.000_);_(* \(#,##0.000\);_(* &quot;-&quot;??_);_(@_)"/>
    <numFmt numFmtId="182" formatCode="_(* #,##0.00_);_(* \(#,##0.00\);_(* &quot;-&quot;_);_(@_)"/>
    <numFmt numFmtId="183" formatCode="_(* #,##0.000_);_(* \(#,##0.000\);_(* &quot;-&quot;_);_(@_)"/>
    <numFmt numFmtId="184" formatCode="_(* #,##0.0_);_(* \(#,##0.0\);_(* &quot;-&quot;??_);_(@_)"/>
  </numFmts>
  <fonts count="26" x14ac:knownFonts="1">
    <font>
      <sz val="11"/>
      <color theme="1"/>
      <name val="ＭＳ Ｐゴシック"/>
      <family val="3"/>
      <charset val="128"/>
      <scheme val="minor"/>
    </font>
    <font>
      <b/>
      <sz val="11"/>
      <color indexed="9"/>
      <name val="Calibri"/>
      <family val="2"/>
    </font>
    <font>
      <b/>
      <sz val="10"/>
      <color indexed="9"/>
      <name val="Arial"/>
      <family val="2"/>
    </font>
    <font>
      <sz val="8"/>
      <name val="メイリオ"/>
      <family val="3"/>
      <charset val="128"/>
    </font>
    <font>
      <sz val="6"/>
      <name val="ＭＳ Ｐゴシック"/>
      <family val="3"/>
      <charset val="128"/>
    </font>
    <font>
      <b/>
      <sz val="8"/>
      <name val="メイリオ"/>
      <family val="3"/>
      <charset val="128"/>
    </font>
    <font>
      <sz val="11"/>
      <color theme="1"/>
      <name val="ＭＳ Ｐゴシック"/>
      <family val="3"/>
      <charset val="128"/>
      <scheme val="minor"/>
    </font>
    <font>
      <sz val="6"/>
      <name val="ＭＳ Ｐゴシック"/>
      <family val="3"/>
      <charset val="128"/>
      <scheme val="minor"/>
    </font>
    <font>
      <b/>
      <sz val="12"/>
      <name val="メイリオ"/>
      <family val="3"/>
      <charset val="128"/>
    </font>
    <font>
      <b/>
      <sz val="10"/>
      <name val="メイリオ"/>
      <family val="3"/>
      <charset val="128"/>
    </font>
    <font>
      <sz val="10"/>
      <name val="メイリオ"/>
      <family val="3"/>
      <charset val="128"/>
    </font>
    <font>
      <sz val="11"/>
      <name val="メイリオ"/>
      <family val="3"/>
      <charset val="128"/>
    </font>
    <font>
      <b/>
      <sz val="10"/>
      <color theme="1"/>
      <name val="メイリオ"/>
      <family val="3"/>
      <charset val="128"/>
    </font>
    <font>
      <sz val="10"/>
      <color theme="1"/>
      <name val="メイリオ"/>
      <family val="3"/>
      <charset val="128"/>
    </font>
    <font>
      <b/>
      <sz val="11"/>
      <color theme="1"/>
      <name val="メイリオ"/>
      <family val="3"/>
      <charset val="128"/>
    </font>
    <font>
      <sz val="11"/>
      <color theme="1"/>
      <name val="メイリオ"/>
      <family val="3"/>
      <charset val="128"/>
    </font>
    <font>
      <sz val="9"/>
      <name val="メイリオ"/>
      <family val="3"/>
      <charset val="128"/>
    </font>
    <font>
      <sz val="9"/>
      <color theme="1"/>
      <name val="ＭＳ Ｐゴシック"/>
      <family val="3"/>
      <charset val="128"/>
      <scheme val="minor"/>
    </font>
    <font>
      <b/>
      <sz val="9"/>
      <name val="メイリオ"/>
      <family val="3"/>
      <charset val="128"/>
    </font>
    <font>
      <b/>
      <sz val="14"/>
      <name val="メイリオ"/>
      <family val="3"/>
      <charset val="128"/>
    </font>
    <font>
      <sz val="10"/>
      <color rgb="FFFF0000"/>
      <name val="メイリオ"/>
      <family val="3"/>
      <charset val="128"/>
    </font>
    <font>
      <sz val="11"/>
      <name val="ＭＳ Ｐゴシック"/>
      <family val="3"/>
      <charset val="128"/>
    </font>
    <font>
      <i/>
      <sz val="8"/>
      <name val="メイリオ"/>
      <family val="3"/>
      <charset val="128"/>
    </font>
    <font>
      <sz val="8"/>
      <color rgb="FFFF0000"/>
      <name val="メイリオ"/>
      <family val="3"/>
      <charset val="128"/>
    </font>
    <font>
      <sz val="11"/>
      <color rgb="FFFF0000"/>
      <name val="ＭＳ Ｐゴシック"/>
      <family val="3"/>
      <charset val="128"/>
      <scheme val="minor"/>
    </font>
    <font>
      <sz val="11"/>
      <color rgb="FFFF0000"/>
      <name val="メイリオ"/>
      <family val="3"/>
      <charset val="128"/>
    </font>
  </fonts>
  <fills count="4">
    <fill>
      <patternFill patternType="none"/>
    </fill>
    <fill>
      <patternFill patternType="gray125"/>
    </fill>
    <fill>
      <patternFill patternType="solid">
        <fgColor rgb="FF4F81BD"/>
        <bgColor indexed="64"/>
      </patternFill>
    </fill>
    <fill>
      <patternFill patternType="solid">
        <fgColor theme="8" tint="0.79998168889431442"/>
        <bgColor indexed="64"/>
      </patternFill>
    </fill>
  </fills>
  <borders count="8">
    <border>
      <left/>
      <right/>
      <top/>
      <bottom/>
      <diagonal/>
    </border>
    <border>
      <left style="thin">
        <color indexed="0"/>
      </left>
      <right style="thin">
        <color indexed="0"/>
      </right>
      <top/>
      <bottom style="thin">
        <color indexed="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indexed="64"/>
      </top>
      <bottom style="thin">
        <color indexed="64"/>
      </bottom>
      <diagonal/>
    </border>
    <border>
      <left/>
      <right/>
      <top style="thin">
        <color indexed="64"/>
      </top>
      <bottom style="hair">
        <color indexed="64"/>
      </bottom>
      <diagonal/>
    </border>
  </borders>
  <cellStyleXfs count="7">
    <xf numFmtId="0" fontId="0" fillId="0" borderId="0"/>
    <xf numFmtId="0" fontId="1" fillId="2" borderId="0"/>
    <xf numFmtId="0" fontId="2" fillId="2" borderId="1">
      <alignment horizontal="right"/>
    </xf>
    <xf numFmtId="9" fontId="6" fillId="0" borderId="0" applyFont="0" applyFill="0" applyBorder="0" applyAlignment="0" applyProtection="0"/>
    <xf numFmtId="176" fontId="6" fillId="0" borderId="0" applyFont="0" applyFill="0" applyBorder="0" applyAlignment="0" applyProtection="0"/>
    <xf numFmtId="177" fontId="6" fillId="0" borderId="0" applyFont="0" applyFill="0" applyBorder="0" applyAlignment="0" applyProtection="0"/>
    <xf numFmtId="0" fontId="21" fillId="0" borderId="0">
      <alignment vertical="center"/>
    </xf>
  </cellStyleXfs>
  <cellXfs count="221">
    <xf numFmtId="0" fontId="0" fillId="0" borderId="0" xfId="0"/>
    <xf numFmtId="178" fontId="3" fillId="0" borderId="0" xfId="5" applyNumberFormat="1" applyFont="1" applyFill="1" applyBorder="1"/>
    <xf numFmtId="178" fontId="3" fillId="0" borderId="0" xfId="5" applyNumberFormat="1" applyFont="1" applyFill="1" applyBorder="1" applyAlignment="1" applyProtection="1">
      <alignment horizontal="left"/>
    </xf>
    <xf numFmtId="0" fontId="0" fillId="0" borderId="0" xfId="0"/>
    <xf numFmtId="176" fontId="3" fillId="0" borderId="0" xfId="4" applyFont="1" applyFill="1" applyBorder="1"/>
    <xf numFmtId="178" fontId="5" fillId="0" borderId="0" xfId="5" applyNumberFormat="1" applyFont="1" applyFill="1" applyBorder="1"/>
    <xf numFmtId="178" fontId="5" fillId="0" borderId="0" xfId="5" applyNumberFormat="1" applyFont="1" applyFill="1" applyBorder="1" applyAlignment="1" applyProtection="1">
      <alignment horizontal="left"/>
    </xf>
    <xf numFmtId="178" fontId="5" fillId="0" borderId="0" xfId="5" applyNumberFormat="1" applyFont="1" applyFill="1" applyBorder="1" applyAlignment="1" applyProtection="1"/>
    <xf numFmtId="178" fontId="5" fillId="0" borderId="0" xfId="5" applyNumberFormat="1" applyFont="1" applyFill="1" applyBorder="1" applyAlignment="1">
      <alignment vertical="center"/>
    </xf>
    <xf numFmtId="178" fontId="3" fillId="0" borderId="0" xfId="5" applyNumberFormat="1" applyFont="1" applyFill="1" applyBorder="1" applyAlignment="1">
      <alignment vertical="center"/>
    </xf>
    <xf numFmtId="178" fontId="5" fillId="0" borderId="0" xfId="5" applyNumberFormat="1" applyFont="1" applyFill="1" applyBorder="1" applyAlignment="1" applyProtection="1">
      <alignment horizontal="left" vertical="center"/>
    </xf>
    <xf numFmtId="178" fontId="3" fillId="0" borderId="0" xfId="5" applyNumberFormat="1" applyFont="1" applyFill="1" applyBorder="1" applyAlignment="1" applyProtection="1">
      <alignment horizontal="left" vertical="center"/>
    </xf>
    <xf numFmtId="178" fontId="5" fillId="0" borderId="0" xfId="5" applyNumberFormat="1" applyFont="1" applyFill="1" applyBorder="1" applyAlignment="1" applyProtection="1">
      <alignment vertical="center"/>
    </xf>
    <xf numFmtId="178" fontId="3" fillId="0" borderId="0" xfId="5" applyNumberFormat="1" applyFont="1" applyFill="1" applyBorder="1" applyAlignment="1" applyProtection="1">
      <alignment vertical="center"/>
    </xf>
    <xf numFmtId="178" fontId="8" fillId="0" borderId="0" xfId="5" applyNumberFormat="1" applyFont="1" applyFill="1" applyBorder="1"/>
    <xf numFmtId="178" fontId="9" fillId="3" borderId="2" xfId="5" applyNumberFormat="1" applyFont="1" applyFill="1" applyBorder="1" applyAlignment="1" applyProtection="1"/>
    <xf numFmtId="178" fontId="10" fillId="3" borderId="2" xfId="5" applyNumberFormat="1" applyFont="1" applyFill="1" applyBorder="1" applyAlignment="1" applyProtection="1"/>
    <xf numFmtId="178" fontId="9" fillId="0" borderId="0" xfId="5" applyNumberFormat="1" applyFont="1" applyFill="1" applyBorder="1" applyAlignment="1" applyProtection="1"/>
    <xf numFmtId="178" fontId="10" fillId="0" borderId="0" xfId="5" applyNumberFormat="1" applyFont="1" applyFill="1" applyBorder="1" applyAlignment="1" applyProtection="1"/>
    <xf numFmtId="178" fontId="9" fillId="0" borderId="0" xfId="5" applyNumberFormat="1" applyFont="1" applyFill="1" applyBorder="1"/>
    <xf numFmtId="178" fontId="10" fillId="0" borderId="0" xfId="5" applyNumberFormat="1" applyFont="1" applyFill="1" applyBorder="1"/>
    <xf numFmtId="178" fontId="9" fillId="0" borderId="3" xfId="5" applyNumberFormat="1" applyFont="1" applyFill="1" applyBorder="1"/>
    <xf numFmtId="178" fontId="10" fillId="0" borderId="3" xfId="5" applyNumberFormat="1" applyFont="1" applyFill="1" applyBorder="1" applyAlignment="1" applyProtection="1"/>
    <xf numFmtId="178" fontId="9" fillId="0" borderId="3" xfId="5" applyNumberFormat="1" applyFont="1" applyFill="1" applyBorder="1" applyAlignment="1" applyProtection="1"/>
    <xf numFmtId="178" fontId="11" fillId="0" borderId="0" xfId="5" applyNumberFormat="1" applyFont="1" applyFill="1" applyBorder="1"/>
    <xf numFmtId="181" fontId="10" fillId="0" borderId="0" xfId="5" applyNumberFormat="1" applyFont="1" applyFill="1" applyBorder="1"/>
    <xf numFmtId="176" fontId="10" fillId="0" borderId="0" xfId="4" applyFont="1" applyFill="1" applyBorder="1"/>
    <xf numFmtId="178" fontId="10" fillId="0" borderId="3" xfId="5" applyNumberFormat="1" applyFont="1" applyFill="1" applyBorder="1"/>
    <xf numFmtId="178" fontId="12" fillId="0" borderId="0" xfId="5" applyNumberFormat="1" applyFont="1" applyFill="1" applyBorder="1"/>
    <xf numFmtId="178" fontId="10" fillId="0" borderId="2" xfId="5" applyNumberFormat="1" applyFont="1" applyFill="1" applyBorder="1"/>
    <xf numFmtId="178" fontId="9" fillId="0" borderId="2" xfId="5" applyNumberFormat="1" applyFont="1" applyFill="1" applyBorder="1"/>
    <xf numFmtId="178" fontId="9" fillId="3" borderId="4" xfId="5" applyNumberFormat="1" applyFont="1" applyFill="1" applyBorder="1"/>
    <xf numFmtId="179" fontId="9" fillId="3" borderId="4" xfId="3" applyNumberFormat="1" applyFont="1" applyFill="1" applyBorder="1"/>
    <xf numFmtId="178" fontId="10" fillId="0" borderId="0" xfId="5" applyNumberFormat="1" applyFont="1" applyFill="1" applyBorder="1" applyAlignment="1">
      <alignment vertical="center"/>
    </xf>
    <xf numFmtId="178" fontId="11" fillId="0" borderId="0" xfId="5" applyNumberFormat="1" applyFont="1" applyFill="1" applyBorder="1" applyAlignment="1">
      <alignment vertical="center"/>
    </xf>
    <xf numFmtId="176" fontId="10" fillId="0" borderId="0" xfId="4" applyFont="1" applyFill="1" applyBorder="1" applyAlignment="1">
      <alignment vertical="center"/>
    </xf>
    <xf numFmtId="178" fontId="10" fillId="0" borderId="3" xfId="5" applyNumberFormat="1" applyFont="1" applyFill="1" applyBorder="1" applyAlignment="1">
      <alignment vertical="center"/>
    </xf>
    <xf numFmtId="176" fontId="10" fillId="0" borderId="3" xfId="4" applyFont="1" applyFill="1" applyBorder="1" applyAlignment="1">
      <alignment vertical="center"/>
    </xf>
    <xf numFmtId="178" fontId="9" fillId="0" borderId="0" xfId="5" applyNumberFormat="1" applyFont="1" applyFill="1" applyBorder="1" applyAlignment="1">
      <alignment vertical="center"/>
    </xf>
    <xf numFmtId="178" fontId="8" fillId="0" borderId="0" xfId="5" applyNumberFormat="1" applyFont="1" applyFill="1" applyBorder="1" applyAlignment="1">
      <alignment vertical="center"/>
    </xf>
    <xf numFmtId="178" fontId="9" fillId="3" borderId="2" xfId="5" applyNumberFormat="1" applyFont="1" applyFill="1" applyBorder="1" applyAlignment="1" applyProtection="1">
      <alignment vertical="center"/>
    </xf>
    <xf numFmtId="178" fontId="9" fillId="0" borderId="0" xfId="5" applyNumberFormat="1" applyFont="1" applyFill="1" applyBorder="1" applyAlignment="1" applyProtection="1">
      <alignment vertical="center"/>
    </xf>
    <xf numFmtId="178" fontId="10" fillId="0" borderId="0" xfId="5" applyNumberFormat="1" applyFont="1" applyFill="1" applyBorder="1" applyAlignment="1" applyProtection="1">
      <alignment vertical="center"/>
    </xf>
    <xf numFmtId="178" fontId="9" fillId="0" borderId="3" xfId="5" applyNumberFormat="1" applyFont="1" applyFill="1" applyBorder="1" applyAlignment="1">
      <alignment vertical="center"/>
    </xf>
    <xf numFmtId="178" fontId="9" fillId="0" borderId="3" xfId="5" applyNumberFormat="1" applyFont="1" applyFill="1" applyBorder="1" applyAlignment="1" applyProtection="1">
      <alignment vertical="center"/>
    </xf>
    <xf numFmtId="178" fontId="10" fillId="0" borderId="3" xfId="5" applyNumberFormat="1" applyFont="1" applyFill="1" applyBorder="1" applyAlignment="1" applyProtection="1">
      <alignment vertical="center"/>
    </xf>
    <xf numFmtId="178" fontId="9" fillId="3" borderId="2" xfId="5" applyNumberFormat="1" applyFont="1" applyFill="1" applyBorder="1" applyAlignment="1">
      <alignment vertical="center"/>
    </xf>
    <xf numFmtId="178" fontId="9" fillId="3" borderId="3" xfId="5" applyNumberFormat="1" applyFont="1" applyFill="1" applyBorder="1" applyAlignment="1">
      <alignment vertical="center"/>
    </xf>
    <xf numFmtId="178" fontId="9" fillId="3" borderId="4" xfId="5" applyNumberFormat="1" applyFont="1" applyFill="1" applyBorder="1" applyAlignment="1">
      <alignment vertical="center"/>
    </xf>
    <xf numFmtId="180" fontId="9" fillId="3" borderId="4" xfId="4" applyNumberFormat="1" applyFont="1" applyFill="1" applyBorder="1" applyAlignment="1">
      <alignment vertical="center"/>
    </xf>
    <xf numFmtId="178" fontId="10" fillId="0" borderId="0" xfId="5" applyNumberFormat="1" applyFont="1" applyFill="1" applyBorder="1" applyAlignment="1">
      <alignment shrinkToFit="1"/>
    </xf>
    <xf numFmtId="178" fontId="9" fillId="3" borderId="2" xfId="5" applyNumberFormat="1" applyFont="1" applyFill="1" applyBorder="1"/>
    <xf numFmtId="178" fontId="10" fillId="3" borderId="2" xfId="5" applyNumberFormat="1" applyFont="1" applyFill="1" applyBorder="1"/>
    <xf numFmtId="178" fontId="9" fillId="3" borderId="3" xfId="5" applyNumberFormat="1" applyFont="1" applyFill="1" applyBorder="1"/>
    <xf numFmtId="178" fontId="10" fillId="3" borderId="3" xfId="5" applyNumberFormat="1" applyFont="1" applyFill="1" applyBorder="1"/>
    <xf numFmtId="178" fontId="9" fillId="3" borderId="0" xfId="5" applyNumberFormat="1" applyFont="1" applyFill="1" applyBorder="1"/>
    <xf numFmtId="178" fontId="10" fillId="3" borderId="0" xfId="5" applyNumberFormat="1" applyFont="1" applyFill="1" applyBorder="1"/>
    <xf numFmtId="176" fontId="9" fillId="3" borderId="3" xfId="4" applyFont="1" applyFill="1" applyBorder="1"/>
    <xf numFmtId="178" fontId="9" fillId="0" borderId="0" xfId="5" applyNumberFormat="1" applyFont="1" applyFill="1" applyBorder="1" applyAlignment="1" applyProtection="1">
      <alignment horizontal="left"/>
    </xf>
    <xf numFmtId="178" fontId="10" fillId="0" borderId="0" xfId="5" applyNumberFormat="1" applyFont="1" applyFill="1" applyBorder="1" applyAlignment="1" applyProtection="1">
      <alignment horizontal="left"/>
    </xf>
    <xf numFmtId="0" fontId="14" fillId="0" borderId="0" xfId="0" applyFont="1"/>
    <xf numFmtId="0" fontId="15" fillId="0" borderId="0" xfId="0" applyFont="1"/>
    <xf numFmtId="176" fontId="15" fillId="0" borderId="0" xfId="4" applyFont="1"/>
    <xf numFmtId="178" fontId="9" fillId="3" borderId="2" xfId="5" applyNumberFormat="1" applyFont="1" applyFill="1" applyBorder="1" applyAlignment="1" applyProtection="1">
      <alignment horizontal="left"/>
    </xf>
    <xf numFmtId="178" fontId="10" fillId="3" borderId="2" xfId="5" applyNumberFormat="1" applyFont="1" applyFill="1" applyBorder="1" applyAlignment="1" applyProtection="1">
      <alignment horizontal="left"/>
    </xf>
    <xf numFmtId="0" fontId="13" fillId="0" borderId="0" xfId="0" applyFont="1"/>
    <xf numFmtId="0" fontId="12" fillId="0" borderId="0" xfId="0" applyFont="1" applyBorder="1"/>
    <xf numFmtId="0" fontId="12" fillId="0" borderId="3" xfId="0" applyFont="1" applyBorder="1"/>
    <xf numFmtId="178" fontId="9" fillId="3" borderId="5" xfId="5" applyNumberFormat="1" applyFont="1" applyFill="1" applyBorder="1"/>
    <xf numFmtId="178" fontId="9" fillId="3" borderId="6" xfId="5" applyNumberFormat="1" applyFont="1" applyFill="1" applyBorder="1"/>
    <xf numFmtId="176" fontId="9" fillId="3" borderId="6" xfId="4" applyFont="1" applyFill="1" applyBorder="1"/>
    <xf numFmtId="178" fontId="9" fillId="3" borderId="4" xfId="5" applyNumberFormat="1" applyFont="1" applyFill="1" applyBorder="1" applyAlignment="1" applyProtection="1"/>
    <xf numFmtId="178" fontId="16" fillId="0" borderId="0" xfId="5" quotePrefix="1" applyNumberFormat="1" applyFont="1" applyFill="1" applyBorder="1" applyAlignment="1" applyProtection="1">
      <alignment horizontal="center" wrapText="1"/>
    </xf>
    <xf numFmtId="0" fontId="17" fillId="0" borderId="0" xfId="0" applyFont="1"/>
    <xf numFmtId="178" fontId="10" fillId="0" borderId="0" xfId="5" quotePrefix="1" applyNumberFormat="1" applyFont="1" applyFill="1" applyBorder="1" applyAlignment="1" applyProtection="1">
      <alignment horizontal="center"/>
    </xf>
    <xf numFmtId="178" fontId="18" fillId="0" borderId="0" xfId="5" applyNumberFormat="1" applyFont="1" applyFill="1" applyBorder="1"/>
    <xf numFmtId="178" fontId="18" fillId="0" borderId="0" xfId="5" applyNumberFormat="1" applyFont="1" applyFill="1" applyBorder="1" applyAlignment="1">
      <alignment vertical="center"/>
    </xf>
    <xf numFmtId="178" fontId="10" fillId="3" borderId="4" xfId="5" applyNumberFormat="1" applyFont="1" applyFill="1" applyBorder="1"/>
    <xf numFmtId="182" fontId="10" fillId="0" borderId="0" xfId="4" applyNumberFormat="1" applyFont="1" applyFill="1" applyBorder="1"/>
    <xf numFmtId="183" fontId="10" fillId="0" borderId="0" xfId="5" applyNumberFormat="1" applyFont="1" applyFill="1" applyBorder="1"/>
    <xf numFmtId="183" fontId="16" fillId="0" borderId="0" xfId="5" quotePrefix="1" applyNumberFormat="1" applyFont="1" applyFill="1" applyBorder="1" applyAlignment="1" applyProtection="1">
      <alignment horizontal="center" wrapText="1"/>
    </xf>
    <xf numFmtId="178" fontId="19" fillId="0" borderId="0" xfId="5" applyNumberFormat="1" applyFont="1" applyFill="1" applyBorder="1"/>
    <xf numFmtId="0" fontId="17" fillId="0" borderId="0" xfId="0" applyFont="1" applyFill="1"/>
    <xf numFmtId="0" fontId="0" fillId="0" borderId="0" xfId="0" applyFill="1"/>
    <xf numFmtId="178" fontId="20" fillId="0" borderId="0" xfId="5" applyNumberFormat="1" applyFont="1" applyFill="1" applyBorder="1"/>
    <xf numFmtId="178" fontId="10" fillId="0" borderId="0" xfId="5" applyNumberFormat="1" applyFont="1" applyFill="1" applyBorder="1" applyAlignment="1"/>
    <xf numFmtId="0" fontId="12" fillId="0" borderId="0" xfId="0" applyFont="1" applyFill="1" applyBorder="1"/>
    <xf numFmtId="178" fontId="22" fillId="0" borderId="0" xfId="5" applyNumberFormat="1" applyFont="1" applyFill="1" applyBorder="1"/>
    <xf numFmtId="176" fontId="3" fillId="0" borderId="0" xfId="4" applyFont="1" applyFill="1" applyBorder="1" applyAlignment="1">
      <alignment vertical="center"/>
    </xf>
    <xf numFmtId="178" fontId="9" fillId="3" borderId="0" xfId="5" applyNumberFormat="1" applyFont="1" applyFill="1" applyBorder="1" applyAlignment="1">
      <alignment vertical="center"/>
    </xf>
    <xf numFmtId="178" fontId="16" fillId="0" borderId="3" xfId="5" quotePrefix="1" applyNumberFormat="1" applyFont="1" applyFill="1" applyBorder="1" applyAlignment="1" applyProtection="1">
      <alignment horizontal="center" wrapText="1"/>
    </xf>
    <xf numFmtId="183" fontId="16" fillId="0" borderId="3" xfId="5" quotePrefix="1" applyNumberFormat="1" applyFont="1" applyFill="1" applyBorder="1" applyAlignment="1" applyProtection="1">
      <alignment horizontal="center" wrapText="1"/>
    </xf>
    <xf numFmtId="0" fontId="12" fillId="3" borderId="0" xfId="0" applyFont="1" applyFill="1" applyBorder="1"/>
    <xf numFmtId="0" fontId="12" fillId="0" borderId="2" xfId="0" applyFont="1" applyBorder="1"/>
    <xf numFmtId="176" fontId="10" fillId="0" borderId="0" xfId="4" applyFont="1" applyFill="1" applyBorder="1" applyAlignment="1" applyProtection="1">
      <alignment horizontal="right" vertical="center" shrinkToFit="1"/>
    </xf>
    <xf numFmtId="176" fontId="9" fillId="3" borderId="2" xfId="4" applyFont="1" applyFill="1" applyBorder="1" applyAlignment="1" applyProtection="1">
      <alignment horizontal="right" shrinkToFit="1"/>
    </xf>
    <xf numFmtId="176" fontId="10" fillId="0" borderId="0" xfId="4" applyFont="1" applyFill="1" applyBorder="1" applyAlignment="1" applyProtection="1">
      <alignment horizontal="right" shrinkToFit="1"/>
    </xf>
    <xf numFmtId="176" fontId="10" fillId="0" borderId="3" xfId="4" applyFont="1" applyFill="1" applyBorder="1" applyAlignment="1" applyProtection="1">
      <alignment horizontal="right" shrinkToFit="1"/>
    </xf>
    <xf numFmtId="176" fontId="9" fillId="3" borderId="4" xfId="4" applyFont="1" applyFill="1" applyBorder="1" applyAlignment="1">
      <alignment shrinkToFit="1"/>
    </xf>
    <xf numFmtId="176" fontId="10" fillId="0" borderId="3" xfId="4" applyFont="1" applyFill="1" applyBorder="1" applyAlignment="1" applyProtection="1">
      <alignment horizontal="right" vertical="center" shrinkToFit="1"/>
    </xf>
    <xf numFmtId="176" fontId="9" fillId="3" borderId="3" xfId="4" applyFont="1" applyFill="1" applyBorder="1" applyAlignment="1">
      <alignment shrinkToFit="1"/>
    </xf>
    <xf numFmtId="176" fontId="9" fillId="3" borderId="0" xfId="4" applyFont="1" applyFill="1" applyBorder="1" applyAlignment="1">
      <alignment shrinkToFit="1"/>
    </xf>
    <xf numFmtId="176" fontId="10" fillId="0" borderId="0" xfId="4" applyFont="1" applyFill="1" applyBorder="1" applyAlignment="1">
      <alignment shrinkToFit="1"/>
    </xf>
    <xf numFmtId="176" fontId="10" fillId="0" borderId="3" xfId="4" applyFont="1" applyFill="1" applyBorder="1" applyAlignment="1">
      <alignment shrinkToFit="1"/>
    </xf>
    <xf numFmtId="176" fontId="9" fillId="0" borderId="0" xfId="4" applyFont="1" applyFill="1" applyBorder="1" applyAlignment="1" applyProtection="1">
      <alignment horizontal="right" shrinkToFit="1"/>
    </xf>
    <xf numFmtId="176" fontId="10" fillId="0" borderId="0" xfId="4" applyFont="1" applyFill="1" applyBorder="1" applyAlignment="1">
      <alignment horizontal="right" shrinkToFit="1"/>
    </xf>
    <xf numFmtId="176" fontId="9" fillId="3" borderId="4" xfId="4" applyFont="1" applyFill="1" applyBorder="1" applyAlignment="1" applyProtection="1">
      <alignment horizontal="right" shrinkToFit="1"/>
    </xf>
    <xf numFmtId="181" fontId="5" fillId="0" borderId="0" xfId="5" applyNumberFormat="1" applyFont="1" applyFill="1" applyBorder="1"/>
    <xf numFmtId="181" fontId="3" fillId="0" borderId="0" xfId="5" applyNumberFormat="1" applyFont="1" applyFill="1" applyBorder="1"/>
    <xf numFmtId="181" fontId="20" fillId="0" borderId="0" xfId="5" applyNumberFormat="1" applyFont="1" applyFill="1" applyBorder="1"/>
    <xf numFmtId="181" fontId="10" fillId="0" borderId="0" xfId="4" applyNumberFormat="1" applyFont="1" applyFill="1" applyBorder="1"/>
    <xf numFmtId="181" fontId="9" fillId="0" borderId="0" xfId="5" applyNumberFormat="1" applyFont="1" applyFill="1" applyBorder="1" applyAlignment="1" applyProtection="1">
      <alignment horizontal="left"/>
    </xf>
    <xf numFmtId="181" fontId="10" fillId="0" borderId="0" xfId="5" applyNumberFormat="1" applyFont="1" applyFill="1" applyBorder="1" applyAlignment="1" applyProtection="1">
      <alignment horizontal="left"/>
    </xf>
    <xf numFmtId="181" fontId="10" fillId="0" borderId="0" xfId="5" quotePrefix="1" applyNumberFormat="1" applyFont="1" applyFill="1" applyBorder="1" applyAlignment="1" applyProtection="1">
      <alignment horizontal="center"/>
    </xf>
    <xf numFmtId="181" fontId="10" fillId="0" borderId="0" xfId="4" quotePrefix="1" applyNumberFormat="1" applyFont="1" applyFill="1" applyBorder="1" applyAlignment="1" applyProtection="1">
      <alignment horizontal="center"/>
    </xf>
    <xf numFmtId="181" fontId="16" fillId="0" borderId="0" xfId="5" quotePrefix="1" applyNumberFormat="1" applyFont="1" applyFill="1" applyBorder="1" applyAlignment="1" applyProtection="1">
      <alignment horizontal="center" wrapText="1"/>
    </xf>
    <xf numFmtId="181" fontId="9" fillId="3" borderId="2" xfId="5" applyNumberFormat="1" applyFont="1" applyFill="1" applyBorder="1"/>
    <xf numFmtId="181" fontId="10" fillId="3" borderId="2" xfId="5" applyNumberFormat="1" applyFont="1" applyFill="1" applyBorder="1"/>
    <xf numFmtId="181" fontId="10" fillId="0" borderId="3" xfId="5" applyNumberFormat="1" applyFont="1" applyFill="1" applyBorder="1"/>
    <xf numFmtId="181" fontId="9" fillId="0" borderId="0" xfId="5" applyNumberFormat="1" applyFont="1" applyFill="1" applyBorder="1"/>
    <xf numFmtId="181" fontId="10" fillId="0" borderId="2" xfId="5" applyNumberFormat="1" applyFont="1" applyFill="1" applyBorder="1"/>
    <xf numFmtId="181" fontId="9" fillId="3" borderId="3" xfId="5" applyNumberFormat="1" applyFont="1" applyFill="1" applyBorder="1"/>
    <xf numFmtId="181" fontId="10" fillId="3" borderId="3" xfId="5" applyNumberFormat="1" applyFont="1" applyFill="1" applyBorder="1"/>
    <xf numFmtId="176" fontId="9" fillId="3" borderId="0" xfId="4" applyFont="1" applyFill="1" applyBorder="1" applyAlignment="1" applyProtection="1">
      <alignment horizontal="right" shrinkToFit="1"/>
    </xf>
    <xf numFmtId="176" fontId="9" fillId="0" borderId="3" xfId="4" applyFont="1" applyFill="1" applyBorder="1" applyAlignment="1" applyProtection="1">
      <alignment horizontal="right" shrinkToFit="1"/>
    </xf>
    <xf numFmtId="176" fontId="10" fillId="0" borderId="3" xfId="4" applyFont="1" applyFill="1" applyBorder="1" applyAlignment="1">
      <alignment horizontal="right" shrinkToFit="1"/>
    </xf>
    <xf numFmtId="176" fontId="10" fillId="0" borderId="2" xfId="4" applyFont="1" applyFill="1" applyBorder="1" applyAlignment="1">
      <alignment shrinkToFit="1"/>
    </xf>
    <xf numFmtId="176" fontId="9" fillId="3" borderId="2" xfId="4" applyNumberFormat="1" applyFont="1" applyFill="1" applyBorder="1" applyAlignment="1" applyProtection="1">
      <alignment horizontal="right" vertical="center" shrinkToFit="1"/>
    </xf>
    <xf numFmtId="176" fontId="10" fillId="0" borderId="0" xfId="4" applyNumberFormat="1" applyFont="1" applyFill="1" applyBorder="1" applyAlignment="1" applyProtection="1">
      <alignment horizontal="right" vertical="center" shrinkToFit="1"/>
    </xf>
    <xf numFmtId="176" fontId="10" fillId="0" borderId="3" xfId="4" applyNumberFormat="1" applyFont="1" applyFill="1" applyBorder="1" applyAlignment="1" applyProtection="1">
      <alignment horizontal="right" vertical="center" shrinkToFit="1"/>
    </xf>
    <xf numFmtId="176" fontId="10" fillId="0" borderId="0" xfId="5" applyNumberFormat="1" applyFont="1" applyFill="1" applyBorder="1" applyAlignment="1" applyProtection="1">
      <alignment horizontal="right" vertical="center" shrinkToFit="1"/>
    </xf>
    <xf numFmtId="176" fontId="9" fillId="3" borderId="2" xfId="4" applyNumberFormat="1" applyFont="1" applyFill="1" applyBorder="1" applyAlignment="1">
      <alignment vertical="center" shrinkToFit="1"/>
    </xf>
    <xf numFmtId="176" fontId="10" fillId="0" borderId="0" xfId="4" applyNumberFormat="1" applyFont="1" applyFill="1" applyBorder="1" applyAlignment="1">
      <alignment vertical="center" shrinkToFit="1"/>
    </xf>
    <xf numFmtId="176" fontId="10" fillId="0" borderId="3" xfId="4" applyNumberFormat="1" applyFont="1" applyFill="1" applyBorder="1" applyAlignment="1">
      <alignment vertical="center" shrinkToFit="1"/>
    </xf>
    <xf numFmtId="176" fontId="9" fillId="3" borderId="3" xfId="4" applyNumberFormat="1" applyFont="1" applyFill="1" applyBorder="1" applyAlignment="1">
      <alignment vertical="center" shrinkToFit="1"/>
    </xf>
    <xf numFmtId="176" fontId="9" fillId="0" borderId="0" xfId="4" applyNumberFormat="1" applyFont="1" applyFill="1" applyBorder="1" applyAlignment="1">
      <alignment vertical="center"/>
    </xf>
    <xf numFmtId="176" fontId="12" fillId="0" borderId="3" xfId="4" applyFont="1" applyFill="1" applyBorder="1" applyAlignment="1">
      <alignment shrinkToFit="1"/>
    </xf>
    <xf numFmtId="176" fontId="9" fillId="3" borderId="2" xfId="4" applyFont="1" applyFill="1" applyBorder="1" applyAlignment="1">
      <alignment shrinkToFit="1"/>
    </xf>
    <xf numFmtId="176" fontId="9" fillId="3" borderId="5" xfId="4" applyFont="1" applyFill="1" applyBorder="1" applyAlignment="1">
      <alignment shrinkToFit="1"/>
    </xf>
    <xf numFmtId="176" fontId="9" fillId="3" borderId="7" xfId="4" applyFont="1" applyFill="1" applyBorder="1" applyAlignment="1">
      <alignment shrinkToFit="1"/>
    </xf>
    <xf numFmtId="183" fontId="10" fillId="0" borderId="0" xfId="4" applyNumberFormat="1" applyFont="1" applyFill="1" applyBorder="1" applyAlignment="1">
      <alignment shrinkToFit="1"/>
    </xf>
    <xf numFmtId="183" fontId="10" fillId="0" borderId="0" xfId="5" applyNumberFormat="1" applyFont="1" applyFill="1" applyBorder="1" applyAlignment="1">
      <alignment vertical="center" shrinkToFit="1"/>
    </xf>
    <xf numFmtId="183" fontId="10" fillId="0" borderId="0" xfId="5" applyNumberFormat="1" applyFont="1" applyFill="1" applyBorder="1" applyAlignment="1">
      <alignment vertical="center"/>
    </xf>
    <xf numFmtId="183" fontId="12" fillId="0" borderId="3" xfId="4" applyNumberFormat="1" applyFont="1" applyFill="1" applyBorder="1" applyAlignment="1">
      <alignment shrinkToFit="1"/>
    </xf>
    <xf numFmtId="176" fontId="9" fillId="3" borderId="0" xfId="4" applyNumberFormat="1" applyFont="1" applyFill="1" applyBorder="1" applyAlignment="1">
      <alignment shrinkToFit="1"/>
    </xf>
    <xf numFmtId="176" fontId="9" fillId="0" borderId="0" xfId="4" applyNumberFormat="1" applyFont="1" applyFill="1" applyBorder="1" applyAlignment="1">
      <alignment shrinkToFit="1"/>
    </xf>
    <xf numFmtId="176" fontId="10" fillId="0" borderId="0" xfId="4" applyNumberFormat="1" applyFont="1" applyFill="1" applyBorder="1" applyAlignment="1">
      <alignment shrinkToFit="1"/>
    </xf>
    <xf numFmtId="176" fontId="13" fillId="0" borderId="0" xfId="4" applyNumberFormat="1" applyFont="1"/>
    <xf numFmtId="176" fontId="10" fillId="0" borderId="3" xfId="4" applyNumberFormat="1" applyFont="1" applyFill="1" applyBorder="1" applyAlignment="1">
      <alignment shrinkToFit="1"/>
    </xf>
    <xf numFmtId="176" fontId="3" fillId="0" borderId="0" xfId="4" applyNumberFormat="1" applyFont="1" applyFill="1" applyBorder="1" applyAlignment="1">
      <alignment shrinkToFit="1"/>
    </xf>
    <xf numFmtId="176" fontId="3" fillId="0" borderId="0" xfId="4" applyNumberFormat="1" applyFont="1" applyFill="1" applyBorder="1" applyAlignment="1">
      <alignment horizontal="right" shrinkToFit="1"/>
    </xf>
    <xf numFmtId="176" fontId="10" fillId="0" borderId="0" xfId="4" applyNumberFormat="1" applyFont="1" applyFill="1" applyBorder="1" applyAlignment="1">
      <alignment horizontal="right" shrinkToFit="1"/>
    </xf>
    <xf numFmtId="176" fontId="10" fillId="0" borderId="2" xfId="4" applyNumberFormat="1" applyFont="1" applyFill="1" applyBorder="1" applyAlignment="1">
      <alignment shrinkToFit="1"/>
    </xf>
    <xf numFmtId="176" fontId="13" fillId="0" borderId="0" xfId="4" applyNumberFormat="1" applyFont="1" applyAlignment="1">
      <alignment shrinkToFit="1"/>
    </xf>
    <xf numFmtId="176" fontId="13" fillId="0" borderId="3" xfId="4" applyNumberFormat="1" applyFont="1" applyBorder="1" applyAlignment="1">
      <alignment shrinkToFit="1"/>
    </xf>
    <xf numFmtId="176" fontId="9" fillId="3" borderId="2" xfId="4" applyNumberFormat="1" applyFont="1" applyFill="1" applyBorder="1" applyAlignment="1">
      <alignment shrinkToFit="1"/>
    </xf>
    <xf numFmtId="176" fontId="10" fillId="0" borderId="4" xfId="4" applyNumberFormat="1" applyFont="1" applyFill="1" applyBorder="1" applyAlignment="1">
      <alignment shrinkToFit="1"/>
    </xf>
    <xf numFmtId="176" fontId="9" fillId="3" borderId="2" xfId="4" applyNumberFormat="1" applyFont="1" applyFill="1" applyBorder="1" applyAlignment="1">
      <alignment horizontal="right" shrinkToFit="1"/>
    </xf>
    <xf numFmtId="176" fontId="9" fillId="3" borderId="0" xfId="4" applyNumberFormat="1" applyFont="1" applyFill="1" applyBorder="1" applyAlignment="1">
      <alignment horizontal="right" shrinkToFit="1"/>
    </xf>
    <xf numFmtId="176" fontId="10" fillId="0" borderId="3" xfId="4" applyNumberFormat="1" applyFont="1" applyFill="1" applyBorder="1" applyAlignment="1">
      <alignment horizontal="right" shrinkToFit="1"/>
    </xf>
    <xf numFmtId="176" fontId="9" fillId="3" borderId="3" xfId="4" applyNumberFormat="1" applyFont="1" applyFill="1" applyBorder="1" applyAlignment="1">
      <alignment shrinkToFit="1"/>
    </xf>
    <xf numFmtId="176" fontId="9" fillId="3" borderId="2" xfId="4" applyFont="1" applyFill="1" applyBorder="1" applyAlignment="1">
      <alignment vertical="center" shrinkToFit="1"/>
    </xf>
    <xf numFmtId="176" fontId="10" fillId="0" borderId="0" xfId="4" applyFont="1" applyFill="1" applyBorder="1" applyAlignment="1">
      <alignment vertical="center" shrinkToFit="1"/>
    </xf>
    <xf numFmtId="176" fontId="10" fillId="0" borderId="3" xfId="4" applyFont="1" applyFill="1" applyBorder="1" applyAlignment="1">
      <alignment vertical="center" shrinkToFit="1"/>
    </xf>
    <xf numFmtId="176" fontId="9" fillId="3" borderId="3" xfId="4" applyFont="1" applyFill="1" applyBorder="1" applyAlignment="1">
      <alignment vertical="center" shrinkToFit="1"/>
    </xf>
    <xf numFmtId="176" fontId="9" fillId="3" borderId="2" xfId="4" applyFont="1" applyFill="1" applyBorder="1" applyAlignment="1" applyProtection="1">
      <alignment horizontal="right" vertical="center" shrinkToFit="1"/>
    </xf>
    <xf numFmtId="176" fontId="9" fillId="3" borderId="0" xfId="4" applyFont="1" applyFill="1" applyBorder="1" applyAlignment="1" applyProtection="1">
      <alignment horizontal="right" vertical="center" shrinkToFit="1"/>
    </xf>
    <xf numFmtId="176" fontId="9" fillId="3" borderId="4" xfId="4" applyNumberFormat="1" applyFont="1" applyFill="1" applyBorder="1" applyAlignment="1" applyProtection="1">
      <alignment horizontal="right" shrinkToFit="1"/>
    </xf>
    <xf numFmtId="176" fontId="10" fillId="0" borderId="4" xfId="4" applyFont="1" applyFill="1" applyBorder="1" applyAlignment="1">
      <alignment shrinkToFit="1"/>
    </xf>
    <xf numFmtId="178" fontId="5" fillId="0" borderId="3" xfId="5" applyNumberFormat="1" applyFont="1" applyFill="1" applyBorder="1"/>
    <xf numFmtId="178" fontId="3" fillId="0" borderId="3" xfId="5" applyNumberFormat="1" applyFont="1" applyFill="1" applyBorder="1" applyAlignment="1" applyProtection="1"/>
    <xf numFmtId="176" fontId="16" fillId="0" borderId="3" xfId="4" applyFont="1" applyFill="1" applyBorder="1" applyAlignment="1" applyProtection="1">
      <alignment horizontal="right" shrinkToFit="1"/>
    </xf>
    <xf numFmtId="176" fontId="16" fillId="0" borderId="0" xfId="4" applyNumberFormat="1" applyFont="1" applyFill="1" applyBorder="1" applyAlignment="1" applyProtection="1">
      <alignment horizontal="right" vertical="center" shrinkToFit="1"/>
    </xf>
    <xf numFmtId="176" fontId="16" fillId="0" borderId="0" xfId="4" applyFont="1" applyFill="1" applyBorder="1" applyAlignment="1" applyProtection="1">
      <alignment horizontal="right" vertical="center" shrinkToFit="1"/>
    </xf>
    <xf numFmtId="178" fontId="16" fillId="0" borderId="0" xfId="5" applyNumberFormat="1" applyFont="1" applyFill="1" applyBorder="1" applyAlignment="1" applyProtection="1">
      <alignment vertical="center"/>
    </xf>
    <xf numFmtId="178" fontId="16" fillId="0" borderId="3" xfId="5" applyNumberFormat="1" applyFont="1" applyFill="1" applyBorder="1" applyAlignment="1" applyProtection="1"/>
    <xf numFmtId="178" fontId="18" fillId="0" borderId="0" xfId="5" applyNumberFormat="1" applyFont="1" applyFill="1" applyBorder="1" applyAlignment="1" applyProtection="1">
      <alignment vertical="center"/>
    </xf>
    <xf numFmtId="178" fontId="16" fillId="0" borderId="0" xfId="5" applyNumberFormat="1" applyFont="1" applyFill="1" applyBorder="1" applyAlignment="1">
      <alignment vertical="center"/>
    </xf>
    <xf numFmtId="176" fontId="3" fillId="0" borderId="0" xfId="4" applyNumberFormat="1" applyFont="1" applyFill="1" applyBorder="1" applyAlignment="1" applyProtection="1">
      <alignment horizontal="right" vertical="center" shrinkToFit="1"/>
    </xf>
    <xf numFmtId="184" fontId="9" fillId="3" borderId="4" xfId="4" applyNumberFormat="1" applyFont="1" applyFill="1" applyBorder="1" applyAlignment="1">
      <alignment vertical="center"/>
    </xf>
    <xf numFmtId="181" fontId="10" fillId="0" borderId="0" xfId="5" applyNumberFormat="1" applyFont="1" applyFill="1" applyBorder="1" applyAlignment="1">
      <alignment vertical="center"/>
    </xf>
    <xf numFmtId="176" fontId="9" fillId="3" borderId="2" xfId="4" applyNumberFormat="1" applyFont="1" applyFill="1" applyBorder="1" applyAlignment="1" applyProtection="1">
      <alignment horizontal="right" shrinkToFit="1"/>
    </xf>
    <xf numFmtId="176" fontId="10" fillId="0" borderId="0" xfId="4" applyNumberFormat="1" applyFont="1" applyFill="1" applyBorder="1" applyAlignment="1" applyProtection="1">
      <alignment horizontal="right" shrinkToFit="1"/>
    </xf>
    <xf numFmtId="176" fontId="16" fillId="0" borderId="3" xfId="4" applyNumberFormat="1" applyFont="1" applyFill="1" applyBorder="1" applyAlignment="1" applyProtection="1">
      <alignment horizontal="right" shrinkToFit="1"/>
    </xf>
    <xf numFmtId="176" fontId="9" fillId="3" borderId="4" xfId="4" applyNumberFormat="1" applyFont="1" applyFill="1" applyBorder="1" applyAlignment="1">
      <alignment shrinkToFit="1"/>
    </xf>
    <xf numFmtId="176" fontId="12" fillId="0" borderId="3" xfId="4" applyNumberFormat="1" applyFont="1" applyFill="1" applyBorder="1" applyAlignment="1">
      <alignment shrinkToFit="1"/>
    </xf>
    <xf numFmtId="178" fontId="9" fillId="3" borderId="2" xfId="4" applyNumberFormat="1" applyFont="1" applyFill="1" applyBorder="1" applyAlignment="1" applyProtection="1">
      <alignment horizontal="right" vertical="center" shrinkToFit="1"/>
    </xf>
    <xf numFmtId="178" fontId="10" fillId="0" borderId="0" xfId="4" applyNumberFormat="1" applyFont="1" applyFill="1" applyBorder="1" applyAlignment="1" applyProtection="1">
      <alignment horizontal="right" vertical="center" shrinkToFit="1"/>
    </xf>
    <xf numFmtId="178" fontId="16" fillId="0" borderId="0" xfId="4" applyNumberFormat="1" applyFont="1" applyFill="1" applyBorder="1" applyAlignment="1" applyProtection="1">
      <alignment horizontal="right" vertical="center" shrinkToFit="1"/>
    </xf>
    <xf numFmtId="178" fontId="10" fillId="0" borderId="3" xfId="4" applyNumberFormat="1" applyFont="1" applyFill="1" applyBorder="1" applyAlignment="1" applyProtection="1">
      <alignment horizontal="right" vertical="center" shrinkToFit="1"/>
    </xf>
    <xf numFmtId="178" fontId="10" fillId="0" borderId="0" xfId="5" applyNumberFormat="1" applyFont="1" applyFill="1" applyBorder="1" applyAlignment="1">
      <alignment vertical="center" shrinkToFit="1"/>
    </xf>
    <xf numFmtId="178" fontId="10" fillId="0" borderId="0" xfId="5" applyNumberFormat="1" applyFont="1" applyFill="1" applyBorder="1" applyAlignment="1" applyProtection="1">
      <alignment horizontal="right" vertical="center" shrinkToFit="1"/>
    </xf>
    <xf numFmtId="178" fontId="9" fillId="3" borderId="2" xfId="4" applyNumberFormat="1" applyFont="1" applyFill="1" applyBorder="1" applyAlignment="1">
      <alignment vertical="center" shrinkToFit="1"/>
    </xf>
    <xf numFmtId="178" fontId="10" fillId="0" borderId="0" xfId="4" applyNumberFormat="1" applyFont="1" applyFill="1" applyBorder="1" applyAlignment="1">
      <alignment vertical="center" shrinkToFit="1"/>
    </xf>
    <xf numFmtId="178" fontId="10" fillId="0" borderId="3" xfId="4" applyNumberFormat="1" applyFont="1" applyFill="1" applyBorder="1" applyAlignment="1">
      <alignment vertical="center" shrinkToFit="1"/>
    </xf>
    <xf numFmtId="178" fontId="9" fillId="3" borderId="3" xfId="4" applyNumberFormat="1" applyFont="1" applyFill="1" applyBorder="1" applyAlignment="1">
      <alignment vertical="center" shrinkToFit="1"/>
    </xf>
    <xf numFmtId="178" fontId="10" fillId="0" borderId="0" xfId="4" applyNumberFormat="1" applyFont="1" applyFill="1" applyBorder="1" applyAlignment="1">
      <alignment vertical="center"/>
    </xf>
    <xf numFmtId="178" fontId="3" fillId="0" borderId="0" xfId="4" applyNumberFormat="1" applyFont="1" applyFill="1" applyBorder="1" applyAlignment="1" applyProtection="1">
      <alignment horizontal="right" vertical="center" shrinkToFit="1"/>
    </xf>
    <xf numFmtId="178" fontId="3" fillId="0" borderId="0" xfId="4" applyNumberFormat="1" applyFont="1" applyFill="1" applyBorder="1" applyAlignment="1">
      <alignment vertical="center"/>
    </xf>
    <xf numFmtId="176" fontId="9" fillId="3" borderId="0" xfId="4" applyNumberFormat="1" applyFont="1" applyFill="1" applyBorder="1" applyAlignment="1" applyProtection="1">
      <alignment horizontal="right" shrinkToFit="1"/>
    </xf>
    <xf numFmtId="176" fontId="9" fillId="0" borderId="0" xfId="4" applyNumberFormat="1" applyFont="1" applyFill="1" applyBorder="1" applyAlignment="1" applyProtection="1">
      <alignment horizontal="right" shrinkToFit="1"/>
    </xf>
    <xf numFmtId="176" fontId="9" fillId="0" borderId="3" xfId="4" applyNumberFormat="1" applyFont="1" applyFill="1" applyBorder="1" applyAlignment="1" applyProtection="1">
      <alignment horizontal="right" shrinkToFit="1"/>
    </xf>
    <xf numFmtId="176" fontId="10" fillId="0" borderId="3" xfId="4" applyNumberFormat="1" applyFont="1" applyFill="1" applyBorder="1" applyAlignment="1" applyProtection="1">
      <alignment horizontal="right" shrinkToFit="1"/>
    </xf>
    <xf numFmtId="176" fontId="10" fillId="0" borderId="0" xfId="5" applyNumberFormat="1" applyFont="1" applyFill="1" applyBorder="1"/>
    <xf numFmtId="176" fontId="9" fillId="3" borderId="5" xfId="4" applyNumberFormat="1" applyFont="1" applyFill="1" applyBorder="1" applyAlignment="1">
      <alignment shrinkToFit="1"/>
    </xf>
    <xf numFmtId="176" fontId="16" fillId="0" borderId="0" xfId="5" quotePrefix="1" applyNumberFormat="1" applyFont="1" applyFill="1" applyBorder="1" applyAlignment="1" applyProtection="1">
      <alignment horizontal="center" wrapText="1"/>
    </xf>
    <xf numFmtId="9" fontId="10" fillId="0" borderId="0" xfId="3" applyFont="1" applyFill="1" applyBorder="1"/>
    <xf numFmtId="179" fontId="10" fillId="0" borderId="0" xfId="3" applyNumberFormat="1" applyFont="1" applyFill="1" applyBorder="1"/>
    <xf numFmtId="10" fontId="10" fillId="0" borderId="0" xfId="3" applyNumberFormat="1" applyFont="1" applyFill="1" applyBorder="1"/>
    <xf numFmtId="178" fontId="23" fillId="0" borderId="0" xfId="5" applyNumberFormat="1" applyFont="1" applyFill="1" applyBorder="1" applyAlignment="1">
      <alignment vertical="center"/>
    </xf>
    <xf numFmtId="178" fontId="20" fillId="0" borderId="0" xfId="5" applyNumberFormat="1" applyFont="1" applyFill="1" applyBorder="1" applyAlignment="1">
      <alignment vertical="center"/>
    </xf>
    <xf numFmtId="176" fontId="23" fillId="0" borderId="0" xfId="5" applyNumberFormat="1" applyFont="1" applyFill="1" applyBorder="1" applyAlignment="1">
      <alignment vertical="center"/>
    </xf>
    <xf numFmtId="0" fontId="24" fillId="0" borderId="0" xfId="0" applyFont="1"/>
    <xf numFmtId="178" fontId="25" fillId="0" borderId="0" xfId="5" applyNumberFormat="1" applyFont="1" applyFill="1" applyBorder="1"/>
    <xf numFmtId="178" fontId="25" fillId="0" borderId="0" xfId="5" applyNumberFormat="1" applyFont="1" applyFill="1" applyBorder="1" applyAlignment="1">
      <alignment horizontal="left" indent="1"/>
    </xf>
    <xf numFmtId="183" fontId="20" fillId="0" borderId="0" xfId="5" quotePrefix="1" applyNumberFormat="1" applyFont="1" applyFill="1" applyBorder="1" applyAlignment="1"/>
    <xf numFmtId="183" fontId="20" fillId="0" borderId="0" xfId="5" applyNumberFormat="1" applyFont="1" applyFill="1" applyBorder="1"/>
    <xf numFmtId="183" fontId="9" fillId="3" borderId="3" xfId="4" applyNumberFormat="1" applyFont="1" applyFill="1" applyBorder="1" applyAlignment="1">
      <alignment shrinkToFit="1"/>
    </xf>
    <xf numFmtId="176" fontId="9" fillId="0" borderId="0" xfId="4" applyNumberFormat="1" applyFont="1" applyFill="1" applyBorder="1" applyAlignment="1">
      <alignment horizontal="right" shrinkToFit="1"/>
    </xf>
    <xf numFmtId="178" fontId="10" fillId="0" borderId="0" xfId="5" applyNumberFormat="1" applyFont="1" applyFill="1" applyBorder="1" applyAlignment="1">
      <alignment vertical="center" wrapText="1"/>
    </xf>
    <xf numFmtId="0" fontId="13" fillId="0" borderId="0" xfId="0" applyFont="1" applyFill="1" applyAlignment="1">
      <alignment vertical="center" wrapText="1"/>
    </xf>
  </cellXfs>
  <cellStyles count="7">
    <cellStyle name="blp_column_header" xfId="1"/>
    <cellStyle name="fa_column_header_bottom" xfId="2"/>
    <cellStyle name="パーセント" xfId="3" builtinId="5"/>
    <cellStyle name="桁区切り" xfId="4" builtinId="6"/>
    <cellStyle name="桁区切り [0.00]" xfId="5" builtinId="3"/>
    <cellStyle name="標準" xfId="0" builtinId="0"/>
    <cellStyle name="標準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371475</xdr:colOff>
      <xdr:row>49</xdr:row>
      <xdr:rowOff>6994</xdr:rowOff>
    </xdr:from>
    <xdr:to>
      <xdr:col>9</xdr:col>
      <xdr:colOff>260998</xdr:colOff>
      <xdr:row>55</xdr:row>
      <xdr:rowOff>125502</xdr:rowOff>
    </xdr:to>
    <xdr:pic>
      <xdr:nvPicPr>
        <xdr:cNvPr id="3" name="Picture 6" descr="iij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8131" y="8174682"/>
          <a:ext cx="1957388" cy="1151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7471</xdr:colOff>
      <xdr:row>1</xdr:row>
      <xdr:rowOff>28575</xdr:rowOff>
    </xdr:from>
    <xdr:to>
      <xdr:col>10</xdr:col>
      <xdr:colOff>1120</xdr:colOff>
      <xdr:row>8</xdr:row>
      <xdr:rowOff>114300</xdr:rowOff>
    </xdr:to>
    <xdr:sp macro="" textlink="">
      <xdr:nvSpPr>
        <xdr:cNvPr id="4" name="Rectangle 2"/>
        <xdr:cNvSpPr>
          <a:spLocks noChangeArrowheads="1"/>
        </xdr:cNvSpPr>
      </xdr:nvSpPr>
      <xdr:spPr bwMode="auto">
        <a:xfrm>
          <a:off x="7471" y="192928"/>
          <a:ext cx="5895414" cy="1236196"/>
        </a:xfrm>
        <a:prstGeom prst="rect">
          <a:avLst/>
        </a:prstGeom>
        <a:noFill/>
        <a:ln w="9525">
          <a:noFill/>
          <a:miter lim="800000"/>
          <a:headEnd/>
          <a:tailEnd/>
        </a:ln>
      </xdr:spPr>
      <xdr:txBody>
        <a:bodyPr wrap="square" anchor="b"/>
        <a:lstStyle>
          <a:defPPr>
            <a:defRPr lang="ja-JP"/>
          </a:defPPr>
          <a:lvl1pPr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1pPr>
          <a:lvl2pPr marL="457200"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2pPr>
          <a:lvl3pPr marL="914400"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3pPr>
          <a:lvl4pPr marL="1371600"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4pPr>
          <a:lvl5pPr marL="1828800"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5pPr>
          <a:lvl6pPr marL="2286000" algn="l" defTabSz="914400" rtl="0" eaLnBrk="1" latinLnBrk="0" hangingPunct="1">
            <a:defRPr kumimoji="1" sz="900" kern="1200">
              <a:solidFill>
                <a:srgbClr val="000000"/>
              </a:solidFill>
              <a:latin typeface="Arial" charset="0"/>
              <a:ea typeface="ＭＳ Ｐゴシック" pitchFamily="50" charset="-128"/>
              <a:cs typeface="+mn-cs"/>
            </a:defRPr>
          </a:lvl6pPr>
          <a:lvl7pPr marL="2743200" algn="l" defTabSz="914400" rtl="0" eaLnBrk="1" latinLnBrk="0" hangingPunct="1">
            <a:defRPr kumimoji="1" sz="900" kern="1200">
              <a:solidFill>
                <a:srgbClr val="000000"/>
              </a:solidFill>
              <a:latin typeface="Arial" charset="0"/>
              <a:ea typeface="ＭＳ Ｐゴシック" pitchFamily="50" charset="-128"/>
              <a:cs typeface="+mn-cs"/>
            </a:defRPr>
          </a:lvl7pPr>
          <a:lvl8pPr marL="3200400" algn="l" defTabSz="914400" rtl="0" eaLnBrk="1" latinLnBrk="0" hangingPunct="1">
            <a:defRPr kumimoji="1" sz="900" kern="1200">
              <a:solidFill>
                <a:srgbClr val="000000"/>
              </a:solidFill>
              <a:latin typeface="Arial" charset="0"/>
              <a:ea typeface="ＭＳ Ｐゴシック" pitchFamily="50" charset="-128"/>
              <a:cs typeface="+mn-cs"/>
            </a:defRPr>
          </a:lvl8pPr>
          <a:lvl9pPr marL="3657600" algn="l" defTabSz="914400" rtl="0" eaLnBrk="1" latinLnBrk="0" hangingPunct="1">
            <a:defRPr kumimoji="1" sz="900" kern="1200">
              <a:solidFill>
                <a:srgbClr val="000000"/>
              </a:solidFill>
              <a:latin typeface="Arial" charset="0"/>
              <a:ea typeface="ＭＳ Ｐゴシック" pitchFamily="50" charset="-128"/>
              <a:cs typeface="+mn-cs"/>
            </a:defRPr>
          </a:lvl9pPr>
        </a:lstStyle>
        <a:p>
          <a:pPr algn="l" fontAlgn="base">
            <a:lnSpc>
              <a:spcPts val="4100"/>
            </a:lnSpc>
            <a:spcBef>
              <a:spcPts val="0"/>
            </a:spcBef>
            <a:buClrTx/>
            <a:buSzTx/>
            <a:buFontTx/>
            <a:buNone/>
          </a:pPr>
          <a:r>
            <a:rPr lang="en-US" altLang="ja-JP" sz="3200" b="1">
              <a:solidFill>
                <a:schemeClr val="tx1">
                  <a:lumMod val="75000"/>
                  <a:lumOff val="25000"/>
                </a:schemeClr>
              </a:solidFill>
              <a:latin typeface="ＭＳ Ｐゴシック" pitchFamily="50" charset="-128"/>
            </a:rPr>
            <a:t>Data Book </a:t>
          </a:r>
          <a:r>
            <a:rPr lang="en-US" altLang="ja-JP" sz="2400" b="1">
              <a:solidFill>
                <a:schemeClr val="tx1">
                  <a:lumMod val="75000"/>
                  <a:lumOff val="25000"/>
                </a:schemeClr>
              </a:solidFill>
              <a:latin typeface="ＭＳ Ｐゴシック" pitchFamily="50" charset="-128"/>
            </a:rPr>
            <a:t>(</a:t>
          </a:r>
          <a:r>
            <a:rPr lang="ja-JP" altLang="en-US" sz="2400" b="1">
              <a:solidFill>
                <a:schemeClr val="tx1">
                  <a:lumMod val="75000"/>
                  <a:lumOff val="25000"/>
                </a:schemeClr>
              </a:solidFill>
              <a:latin typeface="ＭＳ Ｐゴシック" pitchFamily="50" charset="-128"/>
            </a:rPr>
            <a:t>国際財務報告基準</a:t>
          </a:r>
          <a:r>
            <a:rPr lang="en-US" altLang="ja-JP" sz="2400" b="1">
              <a:solidFill>
                <a:schemeClr val="tx1">
                  <a:lumMod val="75000"/>
                  <a:lumOff val="25000"/>
                </a:schemeClr>
              </a:solidFill>
              <a:latin typeface="ＭＳ Ｐゴシック" pitchFamily="50" charset="-128"/>
            </a:rPr>
            <a:t>(</a:t>
          </a:r>
          <a:r>
            <a:rPr lang="ja-JP" altLang="en-US" sz="2400" b="1">
              <a:solidFill>
                <a:schemeClr val="tx1">
                  <a:lumMod val="75000"/>
                  <a:lumOff val="25000"/>
                </a:schemeClr>
              </a:solidFill>
              <a:latin typeface="ＭＳ Ｐゴシック" pitchFamily="50" charset="-128"/>
            </a:rPr>
            <a:t>ＩＦＲＳ</a:t>
          </a:r>
          <a:r>
            <a:rPr lang="en-US" altLang="ja-JP" sz="2400" b="1">
              <a:solidFill>
                <a:schemeClr val="tx1">
                  <a:lumMod val="75000"/>
                  <a:lumOff val="25000"/>
                </a:schemeClr>
              </a:solidFill>
              <a:latin typeface="ＭＳ Ｐゴシック" pitchFamily="50" charset="-128"/>
            </a:rPr>
            <a:t>))</a:t>
          </a:r>
          <a:endParaRPr lang="ja-JP" altLang="en-US" sz="2400" b="1">
            <a:solidFill>
              <a:schemeClr val="tx1">
                <a:lumMod val="75000"/>
                <a:lumOff val="25000"/>
              </a:schemeClr>
            </a:solidFill>
            <a:latin typeface="ＭＳ Ｐゴシック" pitchFamily="50" charset="-128"/>
          </a:endParaRPr>
        </a:p>
      </xdr:txBody>
    </xdr:sp>
    <xdr:clientData/>
  </xdr:twoCellAnchor>
  <xdr:oneCellAnchor>
    <xdr:from>
      <xdr:col>15</xdr:col>
      <xdr:colOff>595312</xdr:colOff>
      <xdr:row>36</xdr:row>
      <xdr:rowOff>83344</xdr:rowOff>
    </xdr:from>
    <xdr:ext cx="184731" cy="264560"/>
    <xdr:sp macro="" textlink="">
      <xdr:nvSpPr>
        <xdr:cNvPr id="5" name="テキスト ボックス 4"/>
        <xdr:cNvSpPr txBox="1"/>
      </xdr:nvSpPr>
      <xdr:spPr>
        <a:xfrm>
          <a:off x="10472737" y="625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11905</xdr:colOff>
      <xdr:row>37</xdr:row>
      <xdr:rowOff>38100</xdr:rowOff>
    </xdr:from>
    <xdr:ext cx="5901532" cy="1367682"/>
    <xdr:sp macro="" textlink="">
      <xdr:nvSpPr>
        <xdr:cNvPr id="7" name="Rectangle 3" descr="Rectangle: Click to edit Master text styles&#10;Second level&#10;Third level&#10;Fourth level&#10;Fifth level"/>
        <xdr:cNvSpPr>
          <a:spLocks noChangeArrowheads="1"/>
        </xdr:cNvSpPr>
      </xdr:nvSpPr>
      <xdr:spPr bwMode="auto">
        <a:xfrm>
          <a:off x="11905" y="6146800"/>
          <a:ext cx="5901532" cy="1367682"/>
        </a:xfrm>
        <a:prstGeom prst="rect">
          <a:avLst/>
        </a:prstGeom>
        <a:noFill/>
        <a:ln w="9525">
          <a:solidFill>
            <a:schemeClr val="bg1">
              <a:lumMod val="50000"/>
            </a:schemeClr>
          </a:solidFill>
          <a:miter lim="800000"/>
          <a:headEnd/>
          <a:tailEnd/>
        </a:ln>
      </xdr:spPr>
      <xdr:txBody>
        <a:bodyPr wrap="square" lIns="36000" rIns="36000">
          <a:spAutoFit/>
        </a:bodyPr>
        <a:lstStyle>
          <a:defPPr>
            <a:defRPr lang="ja-JP"/>
          </a:defPPr>
          <a:lvl1pPr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1pPr>
          <a:lvl2pPr marL="457200"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2pPr>
          <a:lvl3pPr marL="914400"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3pPr>
          <a:lvl4pPr marL="1371600"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4pPr>
          <a:lvl5pPr marL="1828800" algn="ctr" rtl="0" fontAlgn="t">
            <a:spcBef>
              <a:spcPct val="50000"/>
            </a:spcBef>
            <a:spcAft>
              <a:spcPct val="0"/>
            </a:spcAft>
            <a:buClr>
              <a:srgbClr val="808080"/>
            </a:buClr>
            <a:buSzPct val="85000"/>
            <a:buFont typeface="Wingdings" pitchFamily="2" charset="2"/>
            <a:defRPr kumimoji="1" sz="900" kern="1200">
              <a:solidFill>
                <a:srgbClr val="000000"/>
              </a:solidFill>
              <a:latin typeface="Arial" charset="0"/>
              <a:ea typeface="ＭＳ Ｐゴシック" pitchFamily="50" charset="-128"/>
              <a:cs typeface="+mn-cs"/>
            </a:defRPr>
          </a:lvl5pPr>
          <a:lvl6pPr marL="2286000" algn="l" defTabSz="914400" rtl="0" eaLnBrk="1" latinLnBrk="0" hangingPunct="1">
            <a:defRPr kumimoji="1" sz="900" kern="1200">
              <a:solidFill>
                <a:srgbClr val="000000"/>
              </a:solidFill>
              <a:latin typeface="Arial" charset="0"/>
              <a:ea typeface="ＭＳ Ｐゴシック" pitchFamily="50" charset="-128"/>
              <a:cs typeface="+mn-cs"/>
            </a:defRPr>
          </a:lvl6pPr>
          <a:lvl7pPr marL="2743200" algn="l" defTabSz="914400" rtl="0" eaLnBrk="1" latinLnBrk="0" hangingPunct="1">
            <a:defRPr kumimoji="1" sz="900" kern="1200">
              <a:solidFill>
                <a:srgbClr val="000000"/>
              </a:solidFill>
              <a:latin typeface="Arial" charset="0"/>
              <a:ea typeface="ＭＳ Ｐゴシック" pitchFamily="50" charset="-128"/>
              <a:cs typeface="+mn-cs"/>
            </a:defRPr>
          </a:lvl7pPr>
          <a:lvl8pPr marL="3200400" algn="l" defTabSz="914400" rtl="0" eaLnBrk="1" latinLnBrk="0" hangingPunct="1">
            <a:defRPr kumimoji="1" sz="900" kern="1200">
              <a:solidFill>
                <a:srgbClr val="000000"/>
              </a:solidFill>
              <a:latin typeface="Arial" charset="0"/>
              <a:ea typeface="ＭＳ Ｐゴシック" pitchFamily="50" charset="-128"/>
              <a:cs typeface="+mn-cs"/>
            </a:defRPr>
          </a:lvl8pPr>
          <a:lvl9pPr marL="3657600" algn="l" defTabSz="914400" rtl="0" eaLnBrk="1" latinLnBrk="0" hangingPunct="1">
            <a:defRPr kumimoji="1" sz="900" kern="1200">
              <a:solidFill>
                <a:srgbClr val="000000"/>
              </a:solidFill>
              <a:latin typeface="Arial" charset="0"/>
              <a:ea typeface="ＭＳ Ｐゴシック" pitchFamily="50" charset="-128"/>
              <a:cs typeface="+mn-cs"/>
            </a:defRPr>
          </a:lvl9pPr>
        </a:lstStyle>
        <a:p>
          <a:pPr algn="l" rtl="0" fontAlgn="base"/>
          <a:r>
            <a:rPr kumimoji="1" lang="ja-JP" altLang="en-US" sz="900" b="1" u="sng" kern="1200">
              <a:solidFill>
                <a:srgbClr val="000000"/>
              </a:solidFill>
              <a:effectLst/>
              <a:latin typeface="+mn-ea"/>
              <a:ea typeface="+mn-ea"/>
              <a:cs typeface="+mn-cs"/>
            </a:rPr>
            <a:t>注記：</a:t>
          </a:r>
          <a:endParaRPr kumimoji="1" lang="en-US" altLang="ja-JP" sz="900" b="1" u="sng" kern="1200">
            <a:solidFill>
              <a:srgbClr val="000000"/>
            </a:solidFill>
            <a:effectLst/>
            <a:latin typeface="+mn-ea"/>
            <a:ea typeface="+mn-ea"/>
            <a:cs typeface="+mn-cs"/>
          </a:endParaRPr>
        </a:p>
        <a:p>
          <a:pPr algn="l" rtl="0" fontAlgn="base"/>
          <a:r>
            <a:rPr kumimoji="1" lang="ja-JP" altLang="en-US" sz="900" kern="1200">
              <a:solidFill>
                <a:schemeClr val="tx1"/>
              </a:solidFill>
              <a:effectLst/>
              <a:latin typeface="+mn-ea"/>
              <a:ea typeface="+mn-ea"/>
              <a:cs typeface="+mn-cs"/>
            </a:rPr>
            <a:t>本資料に掲載している連結財務情報は、主として、国際財務報告基準（</a:t>
          </a:r>
          <a:r>
            <a:rPr kumimoji="1" lang="en-US" altLang="ja-JP" sz="900" kern="1200">
              <a:solidFill>
                <a:schemeClr val="tx1"/>
              </a:solidFill>
              <a:effectLst/>
              <a:latin typeface="+mn-ea"/>
              <a:ea typeface="+mn-ea"/>
              <a:cs typeface="+mn-cs"/>
            </a:rPr>
            <a:t>IFRS</a:t>
          </a:r>
          <a:r>
            <a:rPr kumimoji="1" lang="ja-JP" altLang="en-US" sz="900" kern="1200">
              <a:solidFill>
                <a:schemeClr val="tx1"/>
              </a:solidFill>
              <a:effectLst/>
              <a:latin typeface="+mn-ea"/>
              <a:ea typeface="+mn-ea"/>
              <a:cs typeface="+mn-cs"/>
            </a:rPr>
            <a:t>）に基づくものです。なお、</a:t>
          </a:r>
          <a:r>
            <a:rPr kumimoji="1" lang="en-US" altLang="ja-JP" sz="900" kern="1200">
              <a:solidFill>
                <a:schemeClr val="tx1"/>
              </a:solidFill>
              <a:effectLst/>
              <a:latin typeface="+mn-ea"/>
              <a:ea typeface="+mn-ea"/>
              <a:cs typeface="+mn-cs"/>
            </a:rPr>
            <a:t>2022</a:t>
          </a:r>
          <a:r>
            <a:rPr kumimoji="1" lang="ja-JP" altLang="en-US" sz="900" kern="1200">
              <a:solidFill>
                <a:schemeClr val="tx1"/>
              </a:solidFill>
              <a:effectLst/>
              <a:latin typeface="+mn-ea"/>
              <a:ea typeface="+mn-ea"/>
              <a:cs typeface="+mn-cs"/>
            </a:rPr>
            <a:t>年度第</a:t>
          </a:r>
          <a:r>
            <a:rPr kumimoji="1" lang="en-US" altLang="ja-JP" sz="900" kern="1200">
              <a:solidFill>
                <a:schemeClr val="tx1"/>
              </a:solidFill>
              <a:effectLst/>
              <a:latin typeface="+mn-ea"/>
              <a:ea typeface="+mn-ea"/>
              <a:cs typeface="+mn-cs"/>
            </a:rPr>
            <a:t>4</a:t>
          </a:r>
          <a:r>
            <a:rPr kumimoji="1" lang="ja-JP" altLang="en-US" sz="900" kern="1200">
              <a:solidFill>
                <a:schemeClr val="tx1"/>
              </a:solidFill>
              <a:effectLst/>
              <a:latin typeface="+mn-ea"/>
              <a:ea typeface="+mn-ea"/>
              <a:cs typeface="+mn-cs"/>
            </a:rPr>
            <a:t>四半期の連結財務情報は、会計監査人によるレビューを受ける前のものです。</a:t>
          </a:r>
          <a:endParaRPr kumimoji="1" lang="en-US" altLang="ja-JP" sz="900" kern="1200">
            <a:solidFill>
              <a:schemeClr val="tx1"/>
            </a:solidFill>
            <a:effectLst/>
            <a:latin typeface="+mn-ea"/>
            <a:ea typeface="+mn-ea"/>
            <a:cs typeface="+mn-cs"/>
          </a:endParaRPr>
        </a:p>
        <a:p>
          <a:pPr algn="l" rtl="0" fontAlgn="base"/>
          <a:r>
            <a:rPr kumimoji="1" lang="en-US" altLang="ja-JP" sz="900" kern="1200">
              <a:solidFill>
                <a:schemeClr val="tx1"/>
              </a:solidFill>
              <a:effectLst/>
              <a:latin typeface="+mn-ea"/>
              <a:ea typeface="+mn-ea"/>
              <a:cs typeface="+mn-cs"/>
            </a:rPr>
            <a:t>IFRS</a:t>
          </a:r>
          <a:r>
            <a:rPr kumimoji="1" lang="ja-JP" altLang="en-US" sz="900" kern="1200">
              <a:solidFill>
                <a:schemeClr val="tx1"/>
              </a:solidFill>
              <a:effectLst/>
              <a:latin typeface="+mn-ea"/>
              <a:ea typeface="+mn-ea"/>
              <a:cs typeface="+mn-cs"/>
            </a:rPr>
            <a:t>に準拠した連結財務諸表の作成にあたり、経営陣は会計上の見積り等を用いており、見積り等に基づく数値は実際の結果と異なる可能性があります。</a:t>
          </a:r>
          <a:endParaRPr kumimoji="1" lang="en-US" altLang="ja-JP" sz="900" kern="1200">
            <a:solidFill>
              <a:schemeClr val="tx1"/>
            </a:solidFill>
            <a:effectLst/>
            <a:latin typeface="+mn-ea"/>
            <a:ea typeface="+mn-ea"/>
            <a:cs typeface="+mn-cs"/>
          </a:endParaRPr>
        </a:p>
        <a:p>
          <a:pPr algn="l" rtl="0" fontAlgn="base"/>
          <a:r>
            <a:rPr lang="en-US" altLang="ja-JP" sz="900">
              <a:solidFill>
                <a:schemeClr val="tx1"/>
              </a:solidFill>
              <a:effectLst/>
              <a:latin typeface="+mn-ea"/>
              <a:ea typeface="+mn-ea"/>
            </a:rPr>
            <a:t>IFRS</a:t>
          </a:r>
          <a:r>
            <a:rPr lang="ja-JP" altLang="en-US" sz="900">
              <a:solidFill>
                <a:schemeClr val="tx1"/>
              </a:solidFill>
              <a:effectLst/>
              <a:latin typeface="+mn-ea"/>
              <a:ea typeface="+mn-ea"/>
            </a:rPr>
            <a:t>による連結財務諸表における海外子会社の財務数値の報告期間は過去に採用していた米国会計基準における期間と異なる等で、</a:t>
          </a:r>
          <a:r>
            <a:rPr kumimoji="1" lang="ja-JP" altLang="ja-JP" sz="900" kern="1200">
              <a:solidFill>
                <a:srgbClr val="000000"/>
              </a:solidFill>
              <a:effectLst/>
              <a:latin typeface="Arial" charset="0"/>
              <a:ea typeface="ＭＳ Ｐゴシック" pitchFamily="50" charset="-128"/>
              <a:cs typeface="+mn-cs"/>
            </a:rPr>
            <a:t>過年度の数値は</a:t>
          </a:r>
          <a:r>
            <a:rPr lang="ja-JP" altLang="en-US" sz="900">
              <a:solidFill>
                <a:schemeClr val="tx1"/>
              </a:solidFill>
              <a:effectLst/>
              <a:latin typeface="+mn-ea"/>
              <a:ea typeface="+mn-ea"/>
            </a:rPr>
            <a:t>過去の開示と一部異なっております。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L50"/>
  <sheetViews>
    <sheetView tabSelected="1" view="pageBreakPreview" zoomScaleNormal="100" zoomScaleSheetLayoutView="100" workbookViewId="0"/>
  </sheetViews>
  <sheetFormatPr defaultColWidth="9" defaultRowHeight="13.5" x14ac:dyDescent="0.15"/>
  <cols>
    <col min="1" max="1" width="3.625" style="3" customWidth="1"/>
    <col min="2" max="9" width="9" style="3"/>
    <col min="10" max="17" width="9" style="3" customWidth="1"/>
    <col min="18" max="16384" width="9" style="3"/>
  </cols>
  <sheetData>
    <row r="8" spans="12:12" x14ac:dyDescent="0.15">
      <c r="L8" s="212"/>
    </row>
    <row r="37" spans="1:12" x14ac:dyDescent="0.15">
      <c r="A37" s="73"/>
    </row>
    <row r="38" spans="1:12" s="83" customFormat="1" x14ac:dyDescent="0.15">
      <c r="A38" s="82"/>
    </row>
    <row r="42" spans="1:12" x14ac:dyDescent="0.15">
      <c r="L42" s="212"/>
    </row>
    <row r="43" spans="1:12" x14ac:dyDescent="0.15">
      <c r="L43" s="212"/>
    </row>
    <row r="44" spans="1:12" x14ac:dyDescent="0.15">
      <c r="L44" s="212"/>
    </row>
    <row r="45" spans="1:12" x14ac:dyDescent="0.15">
      <c r="L45" s="212"/>
    </row>
    <row r="46" spans="1:12" x14ac:dyDescent="0.15">
      <c r="L46" s="212"/>
    </row>
    <row r="47" spans="1:12" x14ac:dyDescent="0.15">
      <c r="L47" s="212"/>
    </row>
    <row r="48" spans="1:12" x14ac:dyDescent="0.15">
      <c r="L48" s="212"/>
    </row>
    <row r="49" spans="12:12" x14ac:dyDescent="0.15">
      <c r="L49" s="212"/>
    </row>
    <row r="50" spans="12:12" x14ac:dyDescent="0.15">
      <c r="L50" s="212"/>
    </row>
  </sheetData>
  <phoneticPr fontId="7"/>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5"/>
  <sheetViews>
    <sheetView view="pageBreakPreview" zoomScale="85" zoomScaleNormal="75" zoomScaleSheetLayoutView="85" workbookViewId="0">
      <pane xSplit="5" ySplit="5" topLeftCell="F6" activePane="bottomRight" state="frozen"/>
      <selection pane="topRight" activeCell="F1" sqref="F1"/>
      <selection pane="bottomLeft" activeCell="A9" sqref="A9"/>
      <selection pane="bottomRight"/>
    </sheetView>
  </sheetViews>
  <sheetFormatPr defaultColWidth="9.125" defaultRowHeight="18.75" x14ac:dyDescent="0.45"/>
  <cols>
    <col min="1" max="2" width="1.875" style="5" customWidth="1"/>
    <col min="3" max="4" width="1.875" style="1" customWidth="1"/>
    <col min="5" max="5" width="45.25" style="1" customWidth="1"/>
    <col min="6" max="25" width="12.625" style="20" customWidth="1"/>
    <col min="26" max="26" width="11.125" style="20" customWidth="1"/>
    <col min="27" max="16384" width="9.125" style="24"/>
  </cols>
  <sheetData>
    <row r="1" spans="1:29" ht="5.0999999999999996" customHeight="1" x14ac:dyDescent="0.45">
      <c r="AA1" s="20"/>
      <c r="AB1" s="20"/>
      <c r="AC1" s="20"/>
    </row>
    <row r="2" spans="1:29" ht="25.15" customHeight="1" x14ac:dyDescent="0.5">
      <c r="A2" s="81" t="s">
        <v>42</v>
      </c>
      <c r="AA2" s="20"/>
      <c r="AB2" s="20"/>
      <c r="AC2" s="20"/>
    </row>
    <row r="3" spans="1:29" ht="19.5" x14ac:dyDescent="0.45">
      <c r="A3" s="14"/>
      <c r="AA3" s="20"/>
      <c r="AB3" s="20"/>
      <c r="AC3" s="20"/>
    </row>
    <row r="4" spans="1:29" x14ac:dyDescent="0.45">
      <c r="A4" s="6"/>
      <c r="B4" s="6"/>
      <c r="C4" s="2"/>
      <c r="D4" s="2"/>
      <c r="E4" s="2"/>
      <c r="F4" s="74" t="s">
        <v>124</v>
      </c>
      <c r="G4" s="74"/>
      <c r="H4" s="74"/>
      <c r="I4" s="74"/>
      <c r="J4" s="74"/>
      <c r="K4" s="74" t="s">
        <v>154</v>
      </c>
      <c r="L4" s="74"/>
      <c r="M4" s="74"/>
      <c r="N4" s="74"/>
      <c r="O4" s="74"/>
      <c r="P4" s="74" t="s">
        <v>168</v>
      </c>
      <c r="Q4" s="74"/>
      <c r="R4" s="74"/>
      <c r="S4" s="74"/>
      <c r="T4" s="74"/>
      <c r="U4" s="74" t="s">
        <v>178</v>
      </c>
      <c r="V4" s="74"/>
      <c r="W4" s="74"/>
      <c r="X4" s="74"/>
      <c r="Y4" s="74"/>
      <c r="AA4" s="20"/>
      <c r="AB4" s="20"/>
      <c r="AC4" s="20"/>
    </row>
    <row r="5" spans="1:29" x14ac:dyDescent="0.45">
      <c r="A5" s="6" t="s">
        <v>46</v>
      </c>
      <c r="B5" s="6"/>
      <c r="C5" s="2"/>
      <c r="D5" s="2"/>
      <c r="E5" s="2"/>
      <c r="F5" s="90" t="s">
        <v>106</v>
      </c>
      <c r="G5" s="90" t="s">
        <v>140</v>
      </c>
      <c r="H5" s="90" t="s">
        <v>144</v>
      </c>
      <c r="I5" s="90" t="s">
        <v>147</v>
      </c>
      <c r="J5" s="90" t="s">
        <v>81</v>
      </c>
      <c r="K5" s="90" t="s">
        <v>152</v>
      </c>
      <c r="L5" s="90" t="s">
        <v>156</v>
      </c>
      <c r="M5" s="90" t="s">
        <v>164</v>
      </c>
      <c r="N5" s="90" t="s">
        <v>167</v>
      </c>
      <c r="O5" s="90" t="s">
        <v>81</v>
      </c>
      <c r="P5" s="90" t="s">
        <v>169</v>
      </c>
      <c r="Q5" s="90" t="s">
        <v>172</v>
      </c>
      <c r="R5" s="90" t="s">
        <v>173</v>
      </c>
      <c r="S5" s="90" t="s">
        <v>174</v>
      </c>
      <c r="T5" s="90" t="s">
        <v>81</v>
      </c>
      <c r="U5" s="90" t="s">
        <v>180</v>
      </c>
      <c r="V5" s="90" t="s">
        <v>181</v>
      </c>
      <c r="W5" s="90" t="s">
        <v>182</v>
      </c>
      <c r="X5" s="90" t="s">
        <v>183</v>
      </c>
      <c r="Y5" s="90" t="s">
        <v>81</v>
      </c>
      <c r="AA5" s="20"/>
      <c r="AB5" s="20"/>
      <c r="AC5" s="20"/>
    </row>
    <row r="6" spans="1:29" s="20" customFormat="1" ht="16.5" x14ac:dyDescent="0.4">
      <c r="A6" s="15" t="s">
        <v>90</v>
      </c>
      <c r="B6" s="15"/>
      <c r="C6" s="15"/>
      <c r="D6" s="15"/>
      <c r="E6" s="15"/>
      <c r="F6" s="123">
        <v>49828.843999999997</v>
      </c>
      <c r="G6" s="123">
        <v>49390.690999999999</v>
      </c>
      <c r="H6" s="123">
        <v>51468.788999999997</v>
      </c>
      <c r="I6" s="123">
        <v>53785.190999999999</v>
      </c>
      <c r="J6" s="95">
        <f>+J7+J12+J15</f>
        <v>204473.51500000001</v>
      </c>
      <c r="K6" s="123">
        <v>50378.504999999997</v>
      </c>
      <c r="L6" s="123">
        <v>51286.485000000001</v>
      </c>
      <c r="M6" s="199">
        <v>54405.123</v>
      </c>
      <c r="N6" s="199">
        <v>56931.767</v>
      </c>
      <c r="O6" s="95">
        <v>213001.88000000003</v>
      </c>
      <c r="P6" s="123">
        <v>52974.949000000001</v>
      </c>
      <c r="Q6" s="123">
        <v>56078.938000000002</v>
      </c>
      <c r="R6" s="123">
        <v>56545.834000000003</v>
      </c>
      <c r="S6" s="123">
        <v>60735.656000000003</v>
      </c>
      <c r="T6" s="123">
        <v>226335.37700000004</v>
      </c>
      <c r="U6" s="123">
        <v>58190</v>
      </c>
      <c r="V6" s="123">
        <v>63772</v>
      </c>
      <c r="W6" s="123">
        <v>63377</v>
      </c>
      <c r="X6" s="123">
        <v>67369</v>
      </c>
      <c r="Y6" s="123">
        <v>252708</v>
      </c>
      <c r="Z6" s="19"/>
    </row>
    <row r="7" spans="1:29" s="19" customFormat="1" ht="16.5" customHeight="1" x14ac:dyDescent="0.4">
      <c r="B7" s="17" t="s">
        <v>12</v>
      </c>
      <c r="C7" s="17"/>
      <c r="D7" s="17"/>
      <c r="E7" s="17"/>
      <c r="F7" s="104">
        <v>30679.584999999999</v>
      </c>
      <c r="G7" s="104">
        <v>30524.315999999999</v>
      </c>
      <c r="H7" s="104">
        <v>30320.742999999999</v>
      </c>
      <c r="I7" s="104">
        <v>30474.078000000001</v>
      </c>
      <c r="J7" s="104">
        <f>SUM(F7:I7)</f>
        <v>121998.72200000001</v>
      </c>
      <c r="K7" s="104">
        <v>30933.934000000001</v>
      </c>
      <c r="L7" s="104">
        <v>31170.31</v>
      </c>
      <c r="M7" s="200">
        <v>31879.433000000001</v>
      </c>
      <c r="N7" s="200">
        <v>32843.25</v>
      </c>
      <c r="O7" s="104">
        <v>126826.92700000001</v>
      </c>
      <c r="P7" s="104">
        <v>31474.981</v>
      </c>
      <c r="Q7" s="104">
        <v>31961.186000000002</v>
      </c>
      <c r="R7" s="104">
        <v>31660.876</v>
      </c>
      <c r="S7" s="104">
        <v>33115.796000000002</v>
      </c>
      <c r="T7" s="104">
        <v>128212.83900000001</v>
      </c>
      <c r="U7" s="104">
        <v>33234</v>
      </c>
      <c r="V7" s="104">
        <v>34473</v>
      </c>
      <c r="W7" s="104">
        <v>35038</v>
      </c>
      <c r="X7" s="104">
        <v>36178</v>
      </c>
      <c r="Y7" s="104">
        <v>138922</v>
      </c>
    </row>
    <row r="8" spans="1:29" s="20" customFormat="1" ht="16.5" x14ac:dyDescent="0.4">
      <c r="A8" s="19"/>
      <c r="B8" s="19"/>
      <c r="C8" s="18" t="s">
        <v>29</v>
      </c>
      <c r="D8" s="18"/>
      <c r="E8" s="18"/>
      <c r="F8" s="96">
        <v>8926.1209999999992</v>
      </c>
      <c r="G8" s="96">
        <v>9148.83</v>
      </c>
      <c r="H8" s="96">
        <v>9183.2180000000008</v>
      </c>
      <c r="I8" s="96">
        <v>9376.8029999999999</v>
      </c>
      <c r="J8" s="96">
        <f t="shared" ref="J8:J28" si="0">SUM(F8:I8)</f>
        <v>36634.972000000002</v>
      </c>
      <c r="K8" s="96">
        <v>9808.6560000000009</v>
      </c>
      <c r="L8" s="96">
        <v>9841.2240000000002</v>
      </c>
      <c r="M8" s="182">
        <v>10049.013000000001</v>
      </c>
      <c r="N8" s="182">
        <v>10647.915000000001</v>
      </c>
      <c r="O8" s="96">
        <v>40346.808000000005</v>
      </c>
      <c r="P8" s="96">
        <v>9410.4320000000007</v>
      </c>
      <c r="Q8" s="96">
        <v>9402.5939999999991</v>
      </c>
      <c r="R8" s="96">
        <v>9269.5709999999999</v>
      </c>
      <c r="S8" s="96">
        <v>9828.1630000000005</v>
      </c>
      <c r="T8" s="96">
        <v>37910.759999999995</v>
      </c>
      <c r="U8" s="96">
        <v>9516</v>
      </c>
      <c r="V8" s="96">
        <v>9753</v>
      </c>
      <c r="W8" s="96">
        <v>10236</v>
      </c>
      <c r="X8" s="96">
        <v>10749</v>
      </c>
      <c r="Y8" s="96">
        <v>40253</v>
      </c>
      <c r="Z8" s="19"/>
    </row>
    <row r="9" spans="1:29" s="20" customFormat="1" ht="16.5" x14ac:dyDescent="0.4">
      <c r="A9" s="19"/>
      <c r="B9" s="19"/>
      <c r="C9" s="18" t="s">
        <v>30</v>
      </c>
      <c r="D9" s="18"/>
      <c r="E9" s="18"/>
      <c r="F9" s="96">
        <v>6499.634</v>
      </c>
      <c r="G9" s="96">
        <v>6497.2569999999996</v>
      </c>
      <c r="H9" s="96">
        <v>6533.3760000000002</v>
      </c>
      <c r="I9" s="96">
        <v>6524.7190000000001</v>
      </c>
      <c r="J9" s="96">
        <f t="shared" si="0"/>
        <v>26054.986000000001</v>
      </c>
      <c r="K9" s="96">
        <v>6453.8429999999998</v>
      </c>
      <c r="L9" s="96">
        <v>6431.6980000000003</v>
      </c>
      <c r="M9" s="182">
        <v>6504.43</v>
      </c>
      <c r="N9" s="182">
        <v>6332.4049999999997</v>
      </c>
      <c r="O9" s="96">
        <v>25722.376</v>
      </c>
      <c r="P9" s="96">
        <v>6107.7839999999997</v>
      </c>
      <c r="Q9" s="96">
        <v>6088.317</v>
      </c>
      <c r="R9" s="96">
        <v>5583.7510000000002</v>
      </c>
      <c r="S9" s="96">
        <v>5596.66</v>
      </c>
      <c r="T9" s="96">
        <v>23376.511999999999</v>
      </c>
      <c r="U9" s="96">
        <v>6099</v>
      </c>
      <c r="V9" s="96">
        <v>6354</v>
      </c>
      <c r="W9" s="96">
        <v>5882</v>
      </c>
      <c r="X9" s="96">
        <v>5899</v>
      </c>
      <c r="Y9" s="96">
        <v>24235</v>
      </c>
      <c r="Z9" s="19"/>
    </row>
    <row r="10" spans="1:29" s="20" customFormat="1" ht="16.5" x14ac:dyDescent="0.4">
      <c r="A10" s="19"/>
      <c r="B10" s="19"/>
      <c r="C10" s="18" t="s">
        <v>4</v>
      </c>
      <c r="D10" s="18"/>
      <c r="E10" s="18"/>
      <c r="F10" s="96">
        <v>7829.8159999999998</v>
      </c>
      <c r="G10" s="96">
        <v>7959.7449999999999</v>
      </c>
      <c r="H10" s="96">
        <v>8151.4629999999997</v>
      </c>
      <c r="I10" s="96">
        <v>8396.2189999999991</v>
      </c>
      <c r="J10" s="96">
        <f>SUM(F10:I10)</f>
        <v>32337.242999999995</v>
      </c>
      <c r="K10" s="96">
        <v>8496.6450000000004</v>
      </c>
      <c r="L10" s="96">
        <v>8736.6329999999998</v>
      </c>
      <c r="M10" s="182">
        <v>9056.0509999999995</v>
      </c>
      <c r="N10" s="182">
        <v>9420.3160000000007</v>
      </c>
      <c r="O10" s="96">
        <v>35709.644999999997</v>
      </c>
      <c r="P10" s="96">
        <v>9510.0769999999993</v>
      </c>
      <c r="Q10" s="96">
        <v>10035.973</v>
      </c>
      <c r="R10" s="96">
        <v>10285.035</v>
      </c>
      <c r="S10" s="96">
        <v>10691.545</v>
      </c>
      <c r="T10" s="96">
        <v>40522.629999999997</v>
      </c>
      <c r="U10" s="96">
        <v>10944</v>
      </c>
      <c r="V10" s="96">
        <v>11525</v>
      </c>
      <c r="W10" s="96">
        <v>11890</v>
      </c>
      <c r="X10" s="96">
        <v>12448</v>
      </c>
      <c r="Y10" s="96">
        <v>46808</v>
      </c>
      <c r="Z10" s="19"/>
    </row>
    <row r="11" spans="1:29" s="20" customFormat="1" ht="16.5" x14ac:dyDescent="0.4">
      <c r="A11" s="19"/>
      <c r="B11" s="19"/>
      <c r="C11" s="18" t="s">
        <v>3</v>
      </c>
      <c r="D11" s="18"/>
      <c r="E11" s="18"/>
      <c r="F11" s="96">
        <v>7424.0140000000001</v>
      </c>
      <c r="G11" s="96">
        <v>6918.4840000000004</v>
      </c>
      <c r="H11" s="96">
        <v>6452.6859999999997</v>
      </c>
      <c r="I11" s="96">
        <v>6176.3370000000004</v>
      </c>
      <c r="J11" s="96">
        <f t="shared" si="0"/>
        <v>26971.521000000001</v>
      </c>
      <c r="K11" s="96">
        <v>6174.79</v>
      </c>
      <c r="L11" s="96">
        <v>6160.7550000000001</v>
      </c>
      <c r="M11" s="182">
        <v>6269.9390000000003</v>
      </c>
      <c r="N11" s="182">
        <v>6442.6139999999996</v>
      </c>
      <c r="O11" s="96">
        <v>25048.097999999998</v>
      </c>
      <c r="P11" s="96">
        <v>6446.6880000000001</v>
      </c>
      <c r="Q11" s="96">
        <v>6434.3019999999997</v>
      </c>
      <c r="R11" s="96">
        <v>6522.5190000000002</v>
      </c>
      <c r="S11" s="96">
        <v>6999.4279999999999</v>
      </c>
      <c r="T11" s="96">
        <v>26402.936999999998</v>
      </c>
      <c r="U11" s="96">
        <v>6675</v>
      </c>
      <c r="V11" s="96">
        <v>6841</v>
      </c>
      <c r="W11" s="96">
        <v>7030</v>
      </c>
      <c r="X11" s="96">
        <v>7082</v>
      </c>
      <c r="Y11" s="96">
        <v>27626</v>
      </c>
      <c r="Z11" s="19"/>
    </row>
    <row r="12" spans="1:29" s="19" customFormat="1" ht="16.5" x14ac:dyDescent="0.4">
      <c r="B12" s="17" t="s">
        <v>95</v>
      </c>
      <c r="C12" s="17"/>
      <c r="D12" s="17"/>
      <c r="E12" s="17"/>
      <c r="F12" s="104">
        <v>18109.204000000002</v>
      </c>
      <c r="G12" s="104">
        <v>17806.403999999999</v>
      </c>
      <c r="H12" s="104">
        <v>20146.597000000002</v>
      </c>
      <c r="I12" s="104">
        <v>22331.23</v>
      </c>
      <c r="J12" s="104">
        <f t="shared" si="0"/>
        <v>78393.434999999998</v>
      </c>
      <c r="K12" s="104">
        <v>18874.96</v>
      </c>
      <c r="L12" s="104">
        <v>19291.714</v>
      </c>
      <c r="M12" s="200">
        <v>21760.024000000001</v>
      </c>
      <c r="N12" s="200">
        <v>23357.214</v>
      </c>
      <c r="O12" s="104">
        <v>83283.912000000011</v>
      </c>
      <c r="P12" s="104">
        <v>20806.635999999999</v>
      </c>
      <c r="Q12" s="104">
        <v>23402.624</v>
      </c>
      <c r="R12" s="104">
        <v>24203.455999999998</v>
      </c>
      <c r="S12" s="104">
        <v>26926.148000000001</v>
      </c>
      <c r="T12" s="104">
        <v>95338.863999999987</v>
      </c>
      <c r="U12" s="104">
        <v>24269</v>
      </c>
      <c r="V12" s="104">
        <v>28578</v>
      </c>
      <c r="W12" s="104">
        <v>27629</v>
      </c>
      <c r="X12" s="104">
        <v>30467</v>
      </c>
      <c r="Y12" s="104">
        <v>110944</v>
      </c>
    </row>
    <row r="13" spans="1:29" s="20" customFormat="1" ht="16.5" x14ac:dyDescent="0.4">
      <c r="A13" s="19"/>
      <c r="B13" s="19"/>
      <c r="C13" s="18" t="s">
        <v>66</v>
      </c>
      <c r="D13" s="18"/>
      <c r="E13" s="18"/>
      <c r="F13" s="96">
        <v>7249.2089999999998</v>
      </c>
      <c r="G13" s="96">
        <v>6504.0249999999996</v>
      </c>
      <c r="H13" s="96">
        <v>8327.7530000000006</v>
      </c>
      <c r="I13" s="96">
        <v>9894.9240000000009</v>
      </c>
      <c r="J13" s="96">
        <f t="shared" si="0"/>
        <v>31975.911</v>
      </c>
      <c r="K13" s="96">
        <v>6549.7060000000001</v>
      </c>
      <c r="L13" s="96">
        <v>6470.0839999999998</v>
      </c>
      <c r="M13" s="182">
        <v>8667.0580000000009</v>
      </c>
      <c r="N13" s="182">
        <v>10080.43</v>
      </c>
      <c r="O13" s="96">
        <v>31767.278000000002</v>
      </c>
      <c r="P13" s="96">
        <v>6832.2839999999997</v>
      </c>
      <c r="Q13" s="96">
        <v>8639.4770000000008</v>
      </c>
      <c r="R13" s="96">
        <v>8942.9249999999993</v>
      </c>
      <c r="S13" s="96">
        <v>10962.205</v>
      </c>
      <c r="T13" s="96">
        <v>35376.891000000003</v>
      </c>
      <c r="U13" s="96">
        <v>7628</v>
      </c>
      <c r="V13" s="96">
        <v>11922</v>
      </c>
      <c r="W13" s="96">
        <v>10385</v>
      </c>
      <c r="X13" s="96">
        <v>13009</v>
      </c>
      <c r="Y13" s="96">
        <v>42945</v>
      </c>
      <c r="Z13" s="19"/>
    </row>
    <row r="14" spans="1:29" s="20" customFormat="1" ht="16.5" x14ac:dyDescent="0.4">
      <c r="A14" s="19"/>
      <c r="B14" s="19"/>
      <c r="C14" s="18" t="s">
        <v>31</v>
      </c>
      <c r="D14" s="18"/>
      <c r="E14" s="18"/>
      <c r="F14" s="96">
        <v>10859.995000000001</v>
      </c>
      <c r="G14" s="96">
        <v>11302.379000000001</v>
      </c>
      <c r="H14" s="96">
        <v>11818.843999999999</v>
      </c>
      <c r="I14" s="96">
        <v>12436.306</v>
      </c>
      <c r="J14" s="96">
        <f t="shared" si="0"/>
        <v>46417.524000000005</v>
      </c>
      <c r="K14" s="96">
        <v>12325.254000000001</v>
      </c>
      <c r="L14" s="96">
        <v>12821.63</v>
      </c>
      <c r="M14" s="182">
        <v>13092.966</v>
      </c>
      <c r="N14" s="182">
        <v>13276.784</v>
      </c>
      <c r="O14" s="96">
        <v>51516.633999999998</v>
      </c>
      <c r="P14" s="96">
        <v>13974.352000000001</v>
      </c>
      <c r="Q14" s="96">
        <v>14763.147000000001</v>
      </c>
      <c r="R14" s="96">
        <v>15260.531000000001</v>
      </c>
      <c r="S14" s="96">
        <v>15963.942999999999</v>
      </c>
      <c r="T14" s="96">
        <v>59961.973000000005</v>
      </c>
      <c r="U14" s="96">
        <v>16641</v>
      </c>
      <c r="V14" s="96">
        <v>16656</v>
      </c>
      <c r="W14" s="96">
        <v>17244</v>
      </c>
      <c r="X14" s="96">
        <v>17458</v>
      </c>
      <c r="Y14" s="96">
        <v>67999</v>
      </c>
      <c r="Z14" s="19"/>
    </row>
    <row r="15" spans="1:29" s="19" customFormat="1" ht="16.5" x14ac:dyDescent="0.4">
      <c r="B15" s="17" t="s">
        <v>28</v>
      </c>
      <c r="C15" s="17"/>
      <c r="D15" s="17"/>
      <c r="E15" s="17"/>
      <c r="F15" s="104">
        <v>1040.0550000000001</v>
      </c>
      <c r="G15" s="124">
        <v>1059.971</v>
      </c>
      <c r="H15" s="124">
        <v>1001.449</v>
      </c>
      <c r="I15" s="124">
        <v>979.88300000000004</v>
      </c>
      <c r="J15" s="104">
        <f t="shared" si="0"/>
        <v>4081.3580000000002</v>
      </c>
      <c r="K15" s="124">
        <v>569.61099999999999</v>
      </c>
      <c r="L15" s="124">
        <v>824.46100000000001</v>
      </c>
      <c r="M15" s="201">
        <v>765.66600000000005</v>
      </c>
      <c r="N15" s="201">
        <v>731.303</v>
      </c>
      <c r="O15" s="104">
        <v>2891.0410000000002</v>
      </c>
      <c r="P15" s="124">
        <v>693.33199999999999</v>
      </c>
      <c r="Q15" s="124">
        <v>715.12800000000004</v>
      </c>
      <c r="R15" s="124">
        <v>681.50199999999995</v>
      </c>
      <c r="S15" s="124">
        <v>693.71199999999999</v>
      </c>
      <c r="T15" s="124">
        <v>2783.674</v>
      </c>
      <c r="U15" s="124">
        <v>687</v>
      </c>
      <c r="V15" s="124">
        <v>721</v>
      </c>
      <c r="W15" s="124">
        <v>710</v>
      </c>
      <c r="X15" s="124">
        <v>724</v>
      </c>
      <c r="Y15" s="124">
        <v>2842</v>
      </c>
    </row>
    <row r="16" spans="1:29" s="20" customFormat="1" ht="16.5" x14ac:dyDescent="0.4">
      <c r="A16" s="15" t="s">
        <v>2</v>
      </c>
      <c r="B16" s="15"/>
      <c r="C16" s="15"/>
      <c r="D16" s="15"/>
      <c r="E16" s="15"/>
      <c r="F16" s="95">
        <v>-42447.28</v>
      </c>
      <c r="G16" s="123">
        <v>-41573.042000000001</v>
      </c>
      <c r="H16" s="123">
        <v>-42974.468000000001</v>
      </c>
      <c r="I16" s="123">
        <v>-44885.3</v>
      </c>
      <c r="J16" s="95">
        <f t="shared" si="0"/>
        <v>-171880.09000000003</v>
      </c>
      <c r="K16" s="123">
        <v>-42265.447999999997</v>
      </c>
      <c r="L16" s="123">
        <v>-41944.923999999999</v>
      </c>
      <c r="M16" s="199">
        <v>-43063.116000000002</v>
      </c>
      <c r="N16" s="199">
        <v>-45446.436999999998</v>
      </c>
      <c r="O16" s="95">
        <v>-172719.92500000002</v>
      </c>
      <c r="P16" s="123">
        <v>-41548.072999999997</v>
      </c>
      <c r="Q16" s="123">
        <v>-44420.472999999998</v>
      </c>
      <c r="R16" s="123">
        <v>-42847.148999999998</v>
      </c>
      <c r="S16" s="123">
        <v>-45891.481</v>
      </c>
      <c r="T16" s="123">
        <v>-174707.17600000001</v>
      </c>
      <c r="U16" s="123">
        <v>-45490</v>
      </c>
      <c r="V16" s="123">
        <v>-49980</v>
      </c>
      <c r="W16" s="123">
        <v>-48212</v>
      </c>
      <c r="X16" s="123">
        <v>-51117</v>
      </c>
      <c r="Y16" s="123">
        <v>-194800</v>
      </c>
    </row>
    <row r="17" spans="1:29" s="20" customFormat="1" ht="16.5" x14ac:dyDescent="0.4">
      <c r="A17" s="19"/>
      <c r="B17" s="19" t="s">
        <v>8</v>
      </c>
      <c r="F17" s="105">
        <v>-25660.982</v>
      </c>
      <c r="G17" s="105">
        <v>-25492.608</v>
      </c>
      <c r="H17" s="105">
        <v>-25057.088</v>
      </c>
      <c r="I17" s="105">
        <v>-25881.386999999999</v>
      </c>
      <c r="J17" s="105">
        <f t="shared" si="0"/>
        <v>-102092.065</v>
      </c>
      <c r="K17" s="105">
        <v>-24943.344000000001</v>
      </c>
      <c r="L17" s="105">
        <v>-24952.978999999999</v>
      </c>
      <c r="M17" s="151">
        <v>-24305.136999999999</v>
      </c>
      <c r="N17" s="151">
        <v>-25454.772000000001</v>
      </c>
      <c r="O17" s="105">
        <v>-99656.232000000004</v>
      </c>
      <c r="P17" s="105">
        <v>-23144.645</v>
      </c>
      <c r="Q17" s="105">
        <v>-23608.887999999999</v>
      </c>
      <c r="R17" s="105">
        <v>-21898.824000000001</v>
      </c>
      <c r="S17" s="105">
        <v>-23942.091</v>
      </c>
      <c r="T17" s="105">
        <v>-92594.447999999989</v>
      </c>
      <c r="U17" s="105">
        <v>-24431</v>
      </c>
      <c r="V17" s="105">
        <v>-25371</v>
      </c>
      <c r="W17" s="105">
        <v>-24825</v>
      </c>
      <c r="X17" s="105">
        <v>-26149</v>
      </c>
      <c r="Y17" s="105">
        <v>-100776</v>
      </c>
      <c r="Z17" s="19"/>
    </row>
    <row r="18" spans="1:29" s="20" customFormat="1" ht="16.5" x14ac:dyDescent="0.4">
      <c r="A18" s="19"/>
      <c r="B18" s="19" t="s">
        <v>134</v>
      </c>
      <c r="F18" s="105">
        <v>-16219.38</v>
      </c>
      <c r="G18" s="105">
        <v>-15522.606</v>
      </c>
      <c r="H18" s="105">
        <v>-17369.638999999999</v>
      </c>
      <c r="I18" s="105">
        <v>-18472.516</v>
      </c>
      <c r="J18" s="105">
        <f t="shared" si="0"/>
        <v>-67584.141000000003</v>
      </c>
      <c r="K18" s="105">
        <v>-16883.807000000001</v>
      </c>
      <c r="L18" s="105">
        <v>-16506.123</v>
      </c>
      <c r="M18" s="151">
        <v>-18281.933000000001</v>
      </c>
      <c r="N18" s="151">
        <v>-19525.041000000001</v>
      </c>
      <c r="O18" s="105">
        <v>-71196.903999999995</v>
      </c>
      <c r="P18" s="105">
        <v>-17959.886999999999</v>
      </c>
      <c r="Q18" s="105">
        <v>-20380.115000000002</v>
      </c>
      <c r="R18" s="105">
        <v>-20529.192999999999</v>
      </c>
      <c r="S18" s="105">
        <v>-21527.191999999999</v>
      </c>
      <c r="T18" s="105">
        <v>-80396.387000000002</v>
      </c>
      <c r="U18" s="105">
        <v>-20659</v>
      </c>
      <c r="V18" s="105">
        <v>-24197</v>
      </c>
      <c r="W18" s="105">
        <v>-22978</v>
      </c>
      <c r="X18" s="105">
        <v>-24556</v>
      </c>
      <c r="Y18" s="105">
        <v>-92391</v>
      </c>
      <c r="Z18" s="19"/>
    </row>
    <row r="19" spans="1:29" s="20" customFormat="1" ht="16.5" x14ac:dyDescent="0.4">
      <c r="A19" s="21"/>
      <c r="B19" s="21" t="s">
        <v>7</v>
      </c>
      <c r="C19" s="27"/>
      <c r="D19" s="27"/>
      <c r="E19" s="27"/>
      <c r="F19" s="105">
        <v>-566.91800000000001</v>
      </c>
      <c r="G19" s="125">
        <v>-557.82799999999997</v>
      </c>
      <c r="H19" s="125">
        <v>-547.74099999999999</v>
      </c>
      <c r="I19" s="125">
        <v>-531.39700000000005</v>
      </c>
      <c r="J19" s="105">
        <f t="shared" si="0"/>
        <v>-2203.884</v>
      </c>
      <c r="K19" s="125">
        <v>-438.29700000000003</v>
      </c>
      <c r="L19" s="125">
        <v>-485.822</v>
      </c>
      <c r="M19" s="159">
        <v>-476.04599999999999</v>
      </c>
      <c r="N19" s="159">
        <v>-466.62400000000002</v>
      </c>
      <c r="O19" s="105">
        <v>-1866.789</v>
      </c>
      <c r="P19" s="125">
        <v>-443.541</v>
      </c>
      <c r="Q19" s="125">
        <v>-431.47</v>
      </c>
      <c r="R19" s="125">
        <v>-419.13200000000001</v>
      </c>
      <c r="S19" s="125">
        <v>-422.19799999999998</v>
      </c>
      <c r="T19" s="125">
        <v>-1716.3409999999999</v>
      </c>
      <c r="U19" s="125">
        <v>-400</v>
      </c>
      <c r="V19" s="125">
        <v>-412</v>
      </c>
      <c r="W19" s="125">
        <v>-409</v>
      </c>
      <c r="X19" s="125">
        <v>-412</v>
      </c>
      <c r="Y19" s="125">
        <v>-1633</v>
      </c>
      <c r="Z19" s="19"/>
    </row>
    <row r="20" spans="1:29" s="20" customFormat="1" ht="16.5" x14ac:dyDescent="0.4">
      <c r="A20" s="15" t="s">
        <v>0</v>
      </c>
      <c r="B20" s="15"/>
      <c r="C20" s="15"/>
      <c r="D20" s="15"/>
      <c r="E20" s="15"/>
      <c r="F20" s="95">
        <v>7381.5640000000003</v>
      </c>
      <c r="G20" s="123">
        <v>7817.6490000000003</v>
      </c>
      <c r="H20" s="123">
        <v>8494.3209999999999</v>
      </c>
      <c r="I20" s="123">
        <v>8899.8909999999996</v>
      </c>
      <c r="J20" s="95">
        <f t="shared" si="0"/>
        <v>32593.424999999999</v>
      </c>
      <c r="K20" s="123">
        <v>8113.0569999999998</v>
      </c>
      <c r="L20" s="123">
        <v>9341.5609999999997</v>
      </c>
      <c r="M20" s="199">
        <v>11342.007</v>
      </c>
      <c r="N20" s="199">
        <v>11485.33</v>
      </c>
      <c r="O20" s="95">
        <v>40281.955000000002</v>
      </c>
      <c r="P20" s="123">
        <v>11426.876</v>
      </c>
      <c r="Q20" s="123">
        <v>11658.465</v>
      </c>
      <c r="R20" s="123">
        <v>13698.684999999999</v>
      </c>
      <c r="S20" s="123">
        <v>14844.174999999999</v>
      </c>
      <c r="T20" s="123">
        <v>51628.201000000001</v>
      </c>
      <c r="U20" s="123">
        <v>12700</v>
      </c>
      <c r="V20" s="123">
        <v>13792</v>
      </c>
      <c r="W20" s="123">
        <v>15165</v>
      </c>
      <c r="X20" s="123">
        <v>16252</v>
      </c>
      <c r="Y20" s="123">
        <v>57908</v>
      </c>
      <c r="Z20" s="19"/>
    </row>
    <row r="21" spans="1:29" s="20" customFormat="1" ht="16.5" x14ac:dyDescent="0.4">
      <c r="A21" s="19"/>
      <c r="B21" s="17" t="s">
        <v>118</v>
      </c>
      <c r="C21" s="18"/>
      <c r="D21" s="18"/>
      <c r="E21" s="18"/>
      <c r="F21" s="96">
        <v>-6000.6049999999996</v>
      </c>
      <c r="G21" s="97">
        <v>-5846.6580000000004</v>
      </c>
      <c r="H21" s="97">
        <v>-5786.201</v>
      </c>
      <c r="I21" s="97">
        <v>-6734.7889999999998</v>
      </c>
      <c r="J21" s="96">
        <f t="shared" si="0"/>
        <v>-24368.253000000001</v>
      </c>
      <c r="K21" s="97">
        <v>-6065.8280000000004</v>
      </c>
      <c r="L21" s="96">
        <v>-6149.741</v>
      </c>
      <c r="M21" s="182">
        <v>-6453.56</v>
      </c>
      <c r="N21" s="182">
        <v>-7365.1030000000001</v>
      </c>
      <c r="O21" s="96">
        <v>-26034.232</v>
      </c>
      <c r="P21" s="97">
        <v>-7067.0649999999996</v>
      </c>
      <c r="Q21" s="97">
        <v>-6713.9840000000004</v>
      </c>
      <c r="R21" s="97">
        <v>-6704.5690000000004</v>
      </c>
      <c r="S21" s="97">
        <v>-7595.5</v>
      </c>
      <c r="T21" s="97">
        <v>-28081.117999999999</v>
      </c>
      <c r="U21" s="97">
        <v>-7674</v>
      </c>
      <c r="V21" s="97">
        <v>-7645</v>
      </c>
      <c r="W21" s="97">
        <v>-7548</v>
      </c>
      <c r="X21" s="97">
        <v>-7822</v>
      </c>
      <c r="Y21" s="97">
        <v>-30687</v>
      </c>
      <c r="Z21" s="19"/>
    </row>
    <row r="22" spans="1:29" s="20" customFormat="1" ht="16.5" x14ac:dyDescent="0.4">
      <c r="A22" s="15" t="s">
        <v>1</v>
      </c>
      <c r="B22" s="15"/>
      <c r="C22" s="15"/>
      <c r="D22" s="15"/>
      <c r="E22" s="15"/>
      <c r="F22" s="95">
        <v>1380.9590000000001</v>
      </c>
      <c r="G22" s="123">
        <v>1970.991</v>
      </c>
      <c r="H22" s="123">
        <v>2708.12</v>
      </c>
      <c r="I22" s="123">
        <v>2165.1019999999999</v>
      </c>
      <c r="J22" s="95">
        <f t="shared" si="0"/>
        <v>8225.1719999999987</v>
      </c>
      <c r="K22" s="123">
        <v>2047.229</v>
      </c>
      <c r="L22" s="95">
        <v>3191.82</v>
      </c>
      <c r="M22" s="181">
        <v>4888.4470000000001</v>
      </c>
      <c r="N22" s="181">
        <v>4120.2269999999999</v>
      </c>
      <c r="O22" s="95">
        <v>14247.722999999998</v>
      </c>
      <c r="P22" s="123">
        <v>4359.8109999999997</v>
      </c>
      <c r="Q22" s="123">
        <v>4944.4809999999998</v>
      </c>
      <c r="R22" s="123">
        <v>6994.116</v>
      </c>
      <c r="S22" s="123">
        <v>7248.6750000000002</v>
      </c>
      <c r="T22" s="123">
        <v>23547.082999999999</v>
      </c>
      <c r="U22" s="123">
        <v>5026</v>
      </c>
      <c r="V22" s="123">
        <v>6147</v>
      </c>
      <c r="W22" s="123">
        <v>7617</v>
      </c>
      <c r="X22" s="123">
        <v>8430</v>
      </c>
      <c r="Y22" s="123">
        <v>27221</v>
      </c>
      <c r="Z22" s="19"/>
    </row>
    <row r="23" spans="1:29" s="20" customFormat="1" ht="16.5" x14ac:dyDescent="0.4">
      <c r="A23" s="19"/>
      <c r="B23" s="17" t="s">
        <v>60</v>
      </c>
      <c r="C23" s="18"/>
      <c r="D23" s="18"/>
      <c r="E23" s="18"/>
      <c r="F23" s="96">
        <v>-12.28</v>
      </c>
      <c r="G23" s="97">
        <v>-296.38200000000001</v>
      </c>
      <c r="H23" s="97">
        <v>-141.90100000000001</v>
      </c>
      <c r="I23" s="97">
        <v>-615.62199999999996</v>
      </c>
      <c r="J23" s="96">
        <f t="shared" si="0"/>
        <v>-1066.1849999999999</v>
      </c>
      <c r="K23" s="97">
        <v>-352.99799999999999</v>
      </c>
      <c r="L23" s="97">
        <v>-420.19</v>
      </c>
      <c r="M23" s="202">
        <v>-127.32</v>
      </c>
      <c r="N23" s="202">
        <v>687.50400000000002</v>
      </c>
      <c r="O23" s="96">
        <v>-213.00400000000002</v>
      </c>
      <c r="P23" s="97">
        <v>990.59100000000001</v>
      </c>
      <c r="Q23" s="97">
        <v>136.964</v>
      </c>
      <c r="R23" s="97">
        <v>170.70599999999999</v>
      </c>
      <c r="S23" s="97">
        <v>-683.14400000000001</v>
      </c>
      <c r="T23" s="97">
        <v>615.11699999999996</v>
      </c>
      <c r="U23" s="97">
        <v>1597</v>
      </c>
      <c r="V23" s="97">
        <v>88</v>
      </c>
      <c r="W23" s="97">
        <v>-1457</v>
      </c>
      <c r="X23" s="97">
        <v>-139</v>
      </c>
      <c r="Y23" s="97">
        <v>88</v>
      </c>
      <c r="Z23" s="19"/>
    </row>
    <row r="24" spans="1:29" s="20" customFormat="1" ht="16.5" x14ac:dyDescent="0.4">
      <c r="A24" s="15" t="s">
        <v>59</v>
      </c>
      <c r="B24" s="15"/>
      <c r="C24" s="15"/>
      <c r="D24" s="15"/>
      <c r="E24" s="15"/>
      <c r="F24" s="95">
        <v>1368.6790000000001</v>
      </c>
      <c r="G24" s="123">
        <v>1674.6089999999999</v>
      </c>
      <c r="H24" s="123">
        <v>2566.2190000000001</v>
      </c>
      <c r="I24" s="123">
        <v>1549.48</v>
      </c>
      <c r="J24" s="95">
        <f t="shared" si="0"/>
        <v>7158.9869999999992</v>
      </c>
      <c r="K24" s="123">
        <v>1694.231</v>
      </c>
      <c r="L24" s="123">
        <v>2771.63</v>
      </c>
      <c r="M24" s="199">
        <v>4761.1270000000004</v>
      </c>
      <c r="N24" s="199">
        <v>4807.7309999999998</v>
      </c>
      <c r="O24" s="95">
        <v>14034.719000000001</v>
      </c>
      <c r="P24" s="123">
        <v>5350.402</v>
      </c>
      <c r="Q24" s="123">
        <v>5081.4449999999997</v>
      </c>
      <c r="R24" s="123">
        <v>7164.8220000000001</v>
      </c>
      <c r="S24" s="123">
        <v>6565.5309999999999</v>
      </c>
      <c r="T24" s="123">
        <v>24162.2</v>
      </c>
      <c r="U24" s="123">
        <v>6623</v>
      </c>
      <c r="V24" s="123">
        <v>6235</v>
      </c>
      <c r="W24" s="123">
        <v>6160</v>
      </c>
      <c r="X24" s="123">
        <v>8291</v>
      </c>
      <c r="Y24" s="123">
        <v>27309</v>
      </c>
      <c r="Z24" s="19"/>
    </row>
    <row r="25" spans="1:29" s="20" customFormat="1" ht="16.5" x14ac:dyDescent="0.4">
      <c r="A25" s="19"/>
      <c r="B25" s="17" t="s">
        <v>91</v>
      </c>
      <c r="C25" s="18"/>
      <c r="D25" s="18"/>
      <c r="E25" s="18"/>
      <c r="F25" s="96">
        <v>-542.92499999999995</v>
      </c>
      <c r="G25" s="97">
        <v>-642.01</v>
      </c>
      <c r="H25" s="97">
        <v>-922.32</v>
      </c>
      <c r="I25" s="97">
        <v>-858.19799999999998</v>
      </c>
      <c r="J25" s="96">
        <f t="shared" si="0"/>
        <v>-2965.453</v>
      </c>
      <c r="K25" s="97">
        <v>-572.19200000000001</v>
      </c>
      <c r="L25" s="97">
        <v>-1084.076</v>
      </c>
      <c r="M25" s="202">
        <v>-1625.0640000000001</v>
      </c>
      <c r="N25" s="202">
        <v>-952.25199999999995</v>
      </c>
      <c r="O25" s="96">
        <v>-4233.5840000000007</v>
      </c>
      <c r="P25" s="97">
        <v>-1807.2570000000001</v>
      </c>
      <c r="Q25" s="97">
        <v>-1666.94</v>
      </c>
      <c r="R25" s="97">
        <v>-2499.6570000000002</v>
      </c>
      <c r="S25" s="97">
        <v>-2387.9540000000002</v>
      </c>
      <c r="T25" s="97">
        <v>-8361.8080000000009</v>
      </c>
      <c r="U25" s="97">
        <v>-2136</v>
      </c>
      <c r="V25" s="97">
        <v>-1982</v>
      </c>
      <c r="W25" s="97">
        <v>-1931</v>
      </c>
      <c r="X25" s="97">
        <v>-2280</v>
      </c>
      <c r="Y25" s="97">
        <v>-8330</v>
      </c>
      <c r="Z25" s="19"/>
    </row>
    <row r="26" spans="1:29" s="20" customFormat="1" ht="16.5" x14ac:dyDescent="0.4">
      <c r="A26" s="15" t="s">
        <v>92</v>
      </c>
      <c r="B26" s="15"/>
      <c r="C26" s="15"/>
      <c r="D26" s="15"/>
      <c r="E26" s="15"/>
      <c r="F26" s="95">
        <v>825.75400000000002</v>
      </c>
      <c r="G26" s="123">
        <v>1032.5989999999999</v>
      </c>
      <c r="H26" s="123">
        <v>1643.8989999999999</v>
      </c>
      <c r="I26" s="123">
        <v>691.28200000000004</v>
      </c>
      <c r="J26" s="95">
        <f t="shared" si="0"/>
        <v>4193.5339999999997</v>
      </c>
      <c r="K26" s="123">
        <v>1122.039</v>
      </c>
      <c r="L26" s="123">
        <v>1687.5540000000001</v>
      </c>
      <c r="M26" s="199">
        <v>3136.0630000000001</v>
      </c>
      <c r="N26" s="199">
        <v>3855.4789999999998</v>
      </c>
      <c r="O26" s="95">
        <v>9801.1350000000002</v>
      </c>
      <c r="P26" s="123">
        <v>3543.145</v>
      </c>
      <c r="Q26" s="123">
        <v>3414.5050000000001</v>
      </c>
      <c r="R26" s="123">
        <v>4665.165</v>
      </c>
      <c r="S26" s="123">
        <v>4177.5770000000002</v>
      </c>
      <c r="T26" s="123">
        <v>15800.392</v>
      </c>
      <c r="U26" s="123">
        <v>4487</v>
      </c>
      <c r="V26" s="123">
        <v>4253</v>
      </c>
      <c r="W26" s="123">
        <v>4229</v>
      </c>
      <c r="X26" s="123">
        <v>6011</v>
      </c>
      <c r="Y26" s="123">
        <v>18979</v>
      </c>
      <c r="Z26" s="19"/>
    </row>
    <row r="27" spans="1:29" s="20" customFormat="1" ht="16.5" x14ac:dyDescent="0.4">
      <c r="A27" s="21"/>
      <c r="B27" s="23" t="s">
        <v>93</v>
      </c>
      <c r="C27" s="22"/>
      <c r="D27" s="22"/>
      <c r="E27" s="22"/>
      <c r="F27" s="97">
        <v>49.241</v>
      </c>
      <c r="G27" s="97">
        <v>53.01</v>
      </c>
      <c r="H27" s="97">
        <v>46.006999999999998</v>
      </c>
      <c r="I27" s="97">
        <v>38.503</v>
      </c>
      <c r="J27" s="97">
        <f t="shared" si="0"/>
        <v>186.76100000000002</v>
      </c>
      <c r="K27" s="97">
        <v>5.726</v>
      </c>
      <c r="L27" s="96">
        <v>33.939</v>
      </c>
      <c r="M27" s="182">
        <v>29.207000000000001</v>
      </c>
      <c r="N27" s="182">
        <v>20.704000000000001</v>
      </c>
      <c r="O27" s="97">
        <v>89.575999999999993</v>
      </c>
      <c r="P27" s="97">
        <v>36.271999999999998</v>
      </c>
      <c r="Q27" s="97">
        <v>29.622</v>
      </c>
      <c r="R27" s="97">
        <v>35.308999999999997</v>
      </c>
      <c r="S27" s="97">
        <v>27.084</v>
      </c>
      <c r="T27" s="97">
        <v>128.28700000000001</v>
      </c>
      <c r="U27" s="97">
        <v>96</v>
      </c>
      <c r="V27" s="97">
        <v>5</v>
      </c>
      <c r="W27" s="97">
        <v>14</v>
      </c>
      <c r="X27" s="97">
        <v>26</v>
      </c>
      <c r="Y27" s="97">
        <v>141</v>
      </c>
      <c r="Z27" s="19"/>
    </row>
    <row r="28" spans="1:29" s="20" customFormat="1" ht="16.5" x14ac:dyDescent="0.4">
      <c r="A28" s="71" t="s">
        <v>61</v>
      </c>
      <c r="B28" s="71"/>
      <c r="C28" s="71"/>
      <c r="D28" s="71"/>
      <c r="E28" s="71"/>
      <c r="F28" s="106">
        <v>776.51300000000003</v>
      </c>
      <c r="G28" s="106">
        <v>979.58900000000006</v>
      </c>
      <c r="H28" s="106">
        <v>1597.8920000000001</v>
      </c>
      <c r="I28" s="106">
        <v>652.779</v>
      </c>
      <c r="J28" s="167">
        <f t="shared" si="0"/>
        <v>4006.7730000000001</v>
      </c>
      <c r="K28" s="106">
        <v>1116.3130000000001</v>
      </c>
      <c r="L28" s="106">
        <v>1653.615</v>
      </c>
      <c r="M28" s="167">
        <v>3106.8560000000002</v>
      </c>
      <c r="N28" s="167">
        <v>3834.7750000000001</v>
      </c>
      <c r="O28" s="167">
        <v>9711.5589999999993</v>
      </c>
      <c r="P28" s="106">
        <v>3506.873</v>
      </c>
      <c r="Q28" s="106">
        <v>3384.8829999999998</v>
      </c>
      <c r="R28" s="106">
        <v>4629.8559999999998</v>
      </c>
      <c r="S28" s="106">
        <v>4150.4930000000004</v>
      </c>
      <c r="T28" s="106">
        <v>15672.105</v>
      </c>
      <c r="U28" s="106">
        <v>4391</v>
      </c>
      <c r="V28" s="106">
        <v>4248</v>
      </c>
      <c r="W28" s="106">
        <v>4215</v>
      </c>
      <c r="X28" s="106">
        <v>5985</v>
      </c>
      <c r="Y28" s="106">
        <v>18838</v>
      </c>
      <c r="Z28" s="19"/>
    </row>
    <row r="29" spans="1:29" ht="15.6" customHeight="1" x14ac:dyDescent="0.45">
      <c r="F29" s="102"/>
      <c r="G29" s="102"/>
      <c r="H29" s="102"/>
      <c r="I29" s="102"/>
      <c r="J29" s="102"/>
      <c r="K29" s="102"/>
      <c r="L29" s="168"/>
      <c r="M29" s="156"/>
      <c r="N29" s="156"/>
      <c r="O29" s="156"/>
      <c r="P29" s="156"/>
      <c r="Q29" s="156"/>
      <c r="R29" s="156"/>
      <c r="S29" s="156"/>
      <c r="T29" s="156"/>
      <c r="U29" s="156"/>
      <c r="V29" s="156"/>
      <c r="W29" s="156"/>
      <c r="X29" s="156"/>
      <c r="Y29" s="156"/>
      <c r="AA29" s="20"/>
      <c r="AB29" s="20"/>
      <c r="AC29" s="20"/>
    </row>
    <row r="30" spans="1:29" s="20" customFormat="1" ht="16.5" x14ac:dyDescent="0.4">
      <c r="A30" s="30" t="s">
        <v>116</v>
      </c>
      <c r="B30" s="30"/>
      <c r="C30" s="29"/>
      <c r="D30" s="29"/>
      <c r="E30" s="29"/>
      <c r="F30" s="126">
        <f t="shared" ref="F30:J30" si="1">F7+F14</f>
        <v>41539.58</v>
      </c>
      <c r="G30" s="126">
        <f t="shared" si="1"/>
        <v>41826.695</v>
      </c>
      <c r="H30" s="126">
        <f t="shared" si="1"/>
        <v>42139.587</v>
      </c>
      <c r="I30" s="126">
        <f t="shared" si="1"/>
        <v>42910.384000000005</v>
      </c>
      <c r="J30" s="126">
        <f t="shared" si="1"/>
        <v>168416.24600000001</v>
      </c>
      <c r="K30" s="126">
        <v>43259.188000000002</v>
      </c>
      <c r="L30" s="102">
        <v>43991.94</v>
      </c>
      <c r="M30" s="146">
        <v>44972.399000000005</v>
      </c>
      <c r="N30" s="146">
        <v>46120.034</v>
      </c>
      <c r="O30" s="146">
        <v>178343.56100000002</v>
      </c>
      <c r="P30" s="146">
        <v>45449.332999999999</v>
      </c>
      <c r="Q30" s="146">
        <v>46724.332999999999</v>
      </c>
      <c r="R30" s="146">
        <v>46921.406999999999</v>
      </c>
      <c r="S30" s="146">
        <v>49079.739000000001</v>
      </c>
      <c r="T30" s="146">
        <v>188174.81200000001</v>
      </c>
      <c r="U30" s="146">
        <v>49875</v>
      </c>
      <c r="V30" s="146">
        <v>51129</v>
      </c>
      <c r="W30" s="146">
        <v>52282</v>
      </c>
      <c r="X30" s="146">
        <v>53636</v>
      </c>
      <c r="Y30" s="146">
        <v>206921</v>
      </c>
    </row>
    <row r="31" spans="1:29" s="20" customFormat="1" ht="16.5" x14ac:dyDescent="0.4">
      <c r="A31" s="19" t="s">
        <v>117</v>
      </c>
      <c r="B31" s="19"/>
      <c r="F31" s="96">
        <f t="shared" ref="F31:J31" si="2">F13</f>
        <v>7249.2089999999998</v>
      </c>
      <c r="G31" s="96">
        <f t="shared" si="2"/>
        <v>6504.0249999999996</v>
      </c>
      <c r="H31" s="96">
        <f t="shared" si="2"/>
        <v>8327.7530000000006</v>
      </c>
      <c r="I31" s="96">
        <f t="shared" si="2"/>
        <v>9894.9240000000009</v>
      </c>
      <c r="J31" s="96">
        <f t="shared" si="2"/>
        <v>31975.911</v>
      </c>
      <c r="K31" s="96">
        <v>6549.7060000000001</v>
      </c>
      <c r="L31" s="96">
        <v>6470.0839999999998</v>
      </c>
      <c r="M31" s="182">
        <v>8667.0580000000009</v>
      </c>
      <c r="N31" s="182">
        <v>10080.43</v>
      </c>
      <c r="O31" s="182">
        <v>31767.278000000002</v>
      </c>
      <c r="P31" s="182">
        <v>6832.2839999999997</v>
      </c>
      <c r="Q31" s="182">
        <v>8639.4770000000008</v>
      </c>
      <c r="R31" s="182">
        <v>8942.9249999999993</v>
      </c>
      <c r="S31" s="182">
        <v>10962.205</v>
      </c>
      <c r="T31" s="182">
        <v>35376.891000000003</v>
      </c>
      <c r="U31" s="182">
        <v>7628</v>
      </c>
      <c r="V31" s="182">
        <v>11922</v>
      </c>
      <c r="W31" s="182">
        <v>10385</v>
      </c>
      <c r="X31" s="182">
        <v>13009</v>
      </c>
      <c r="Y31" s="182">
        <v>42945</v>
      </c>
    </row>
    <row r="32" spans="1:29" s="20" customFormat="1" ht="6.75" customHeight="1" x14ac:dyDescent="0.4">
      <c r="A32" s="19"/>
      <c r="B32" s="19"/>
    </row>
    <row r="33" spans="1:29" s="20" customFormat="1" ht="16.5" x14ac:dyDescent="0.4">
      <c r="A33" s="31" t="s">
        <v>55</v>
      </c>
      <c r="B33" s="31"/>
      <c r="C33" s="31"/>
      <c r="D33" s="31"/>
      <c r="E33" s="31"/>
      <c r="F33" s="32">
        <f t="shared" ref="F33:J33" si="3">F30/F6</f>
        <v>0.83364526778907422</v>
      </c>
      <c r="G33" s="32">
        <f t="shared" si="3"/>
        <v>0.84685381299889084</v>
      </c>
      <c r="H33" s="32">
        <f t="shared" si="3"/>
        <v>0.81874059636413832</v>
      </c>
      <c r="I33" s="32">
        <f t="shared" si="3"/>
        <v>0.79781038613398259</v>
      </c>
      <c r="J33" s="32">
        <f t="shared" si="3"/>
        <v>0.8236579979563613</v>
      </c>
      <c r="K33" s="32">
        <v>0.85868344048716816</v>
      </c>
      <c r="L33" s="32">
        <v>0.85776866946525976</v>
      </c>
      <c r="M33" s="32">
        <v>0.82662066585163319</v>
      </c>
      <c r="N33" s="32">
        <v>0.8100931418482058</v>
      </c>
      <c r="O33" s="32">
        <v>0.83728632348221521</v>
      </c>
      <c r="P33" s="32">
        <v>0.85794009919669767</v>
      </c>
      <c r="Q33" s="32">
        <v>0.83318862065469212</v>
      </c>
      <c r="R33" s="32">
        <v>0.82979423382454665</v>
      </c>
      <c r="S33" s="32">
        <v>0.80808774009125706</v>
      </c>
      <c r="T33" s="32">
        <v>0.83139814241235466</v>
      </c>
      <c r="U33" s="32">
        <v>0.85710603196425506</v>
      </c>
      <c r="V33" s="32">
        <v>0.80174684814652197</v>
      </c>
      <c r="W33" s="32">
        <v>0.82493649115609768</v>
      </c>
      <c r="X33" s="32">
        <v>0.796152533064169</v>
      </c>
      <c r="Y33" s="32">
        <v>0.81881460025009101</v>
      </c>
    </row>
    <row r="34" spans="1:29" x14ac:dyDescent="0.45">
      <c r="AA34" s="20"/>
      <c r="AB34" s="20"/>
      <c r="AC34" s="20"/>
    </row>
    <row r="35" spans="1:29" x14ac:dyDescent="0.45">
      <c r="A35" s="5" t="s">
        <v>127</v>
      </c>
      <c r="F35" s="213"/>
      <c r="AA35" s="20"/>
      <c r="AB35" s="20"/>
      <c r="AC35" s="20"/>
    </row>
    <row r="36" spans="1:29" x14ac:dyDescent="0.45">
      <c r="A36" s="5" t="s">
        <v>128</v>
      </c>
      <c r="F36" s="213"/>
      <c r="AA36" s="20"/>
      <c r="AB36" s="20"/>
      <c r="AC36" s="20"/>
    </row>
    <row r="37" spans="1:29" x14ac:dyDescent="0.45">
      <c r="A37" s="5" t="s">
        <v>129</v>
      </c>
      <c r="B37" s="1"/>
      <c r="F37" s="213"/>
      <c r="AA37" s="20"/>
      <c r="AB37" s="20"/>
      <c r="AC37" s="20"/>
    </row>
    <row r="38" spans="1:29" x14ac:dyDescent="0.45">
      <c r="B38" s="1"/>
      <c r="C38" s="7" t="s">
        <v>32</v>
      </c>
      <c r="D38" s="5"/>
      <c r="F38" s="214"/>
      <c r="AA38" s="20"/>
      <c r="AB38" s="20"/>
      <c r="AC38" s="20"/>
    </row>
    <row r="39" spans="1:29" x14ac:dyDescent="0.45">
      <c r="B39" s="1"/>
      <c r="C39" s="7" t="s">
        <v>33</v>
      </c>
      <c r="D39" s="5"/>
      <c r="F39" s="214"/>
      <c r="G39" s="24"/>
      <c r="H39" s="24"/>
      <c r="I39" s="24"/>
      <c r="J39" s="24"/>
      <c r="K39" s="24"/>
      <c r="L39" s="24"/>
      <c r="M39" s="24"/>
      <c r="N39" s="24"/>
      <c r="O39" s="24"/>
      <c r="P39" s="24"/>
      <c r="Q39" s="24"/>
      <c r="R39" s="24"/>
      <c r="S39" s="24"/>
      <c r="T39" s="24"/>
      <c r="U39" s="24"/>
      <c r="V39" s="24"/>
      <c r="W39" s="24"/>
      <c r="X39" s="24"/>
      <c r="Y39" s="24"/>
      <c r="Z39" s="24"/>
    </row>
    <row r="40" spans="1:29" x14ac:dyDescent="0.45">
      <c r="B40" s="1"/>
      <c r="C40" s="7" t="s">
        <v>176</v>
      </c>
      <c r="D40" s="5"/>
      <c r="E40" s="24"/>
      <c r="F40" s="214"/>
      <c r="G40" s="24"/>
      <c r="H40" s="24"/>
      <c r="I40" s="24"/>
      <c r="J40" s="24"/>
      <c r="K40" s="24"/>
      <c r="L40" s="24"/>
      <c r="M40" s="24"/>
      <c r="N40" s="24"/>
      <c r="O40" s="24"/>
      <c r="P40" s="24"/>
      <c r="Q40" s="24"/>
      <c r="R40" s="24"/>
      <c r="S40" s="24"/>
      <c r="T40" s="24"/>
      <c r="U40" s="24"/>
      <c r="V40" s="24"/>
      <c r="W40" s="24"/>
      <c r="X40" s="24"/>
      <c r="Y40" s="24"/>
      <c r="Z40" s="24"/>
    </row>
    <row r="41" spans="1:29" x14ac:dyDescent="0.45">
      <c r="B41" s="1"/>
      <c r="C41" s="7" t="s">
        <v>177</v>
      </c>
      <c r="D41" s="5"/>
      <c r="E41" s="24"/>
      <c r="F41" s="214"/>
      <c r="G41" s="24"/>
      <c r="H41" s="24"/>
      <c r="I41" s="24"/>
      <c r="J41" s="24"/>
      <c r="K41" s="24"/>
      <c r="L41" s="24"/>
      <c r="M41" s="24"/>
      <c r="N41" s="24"/>
      <c r="O41" s="24"/>
      <c r="P41" s="24"/>
      <c r="Q41" s="24"/>
      <c r="R41" s="24"/>
      <c r="S41" s="24"/>
      <c r="T41" s="24"/>
      <c r="U41" s="24"/>
      <c r="V41" s="24"/>
      <c r="W41" s="24"/>
      <c r="X41" s="24"/>
      <c r="Y41" s="24"/>
      <c r="Z41" s="24"/>
    </row>
    <row r="42" spans="1:29" x14ac:dyDescent="0.45">
      <c r="B42" s="1"/>
      <c r="C42" s="7" t="s">
        <v>94</v>
      </c>
      <c r="D42" s="5"/>
      <c r="E42" s="24"/>
      <c r="F42" s="214"/>
      <c r="G42" s="24"/>
      <c r="H42" s="24"/>
      <c r="I42" s="24"/>
      <c r="J42" s="24"/>
      <c r="K42" s="24"/>
      <c r="L42" s="24"/>
      <c r="M42" s="24"/>
      <c r="N42" s="24"/>
      <c r="O42" s="24"/>
      <c r="P42" s="24"/>
      <c r="Q42" s="24"/>
      <c r="R42" s="24"/>
      <c r="S42" s="24"/>
      <c r="T42" s="24"/>
      <c r="U42" s="24"/>
      <c r="V42" s="24"/>
      <c r="W42" s="24"/>
      <c r="X42" s="24"/>
      <c r="Y42" s="24"/>
      <c r="Z42" s="24"/>
    </row>
    <row r="43" spans="1:29" x14ac:dyDescent="0.45">
      <c r="A43" s="5" t="s">
        <v>126</v>
      </c>
      <c r="B43" s="1"/>
      <c r="E43" s="24"/>
      <c r="F43" s="213"/>
      <c r="G43" s="24"/>
      <c r="H43" s="24"/>
      <c r="I43" s="24"/>
      <c r="J43" s="24"/>
      <c r="K43" s="24"/>
      <c r="L43" s="24"/>
      <c r="M43" s="24"/>
      <c r="N43" s="24"/>
      <c r="O43" s="24"/>
      <c r="P43" s="24"/>
      <c r="Q43" s="24"/>
      <c r="R43" s="24"/>
      <c r="S43" s="24"/>
      <c r="T43" s="24"/>
      <c r="U43" s="24"/>
      <c r="V43" s="24"/>
      <c r="W43" s="24"/>
      <c r="X43" s="24"/>
      <c r="Y43" s="24"/>
      <c r="Z43" s="24"/>
    </row>
    <row r="44" spans="1:29" x14ac:dyDescent="0.45">
      <c r="C44" s="7"/>
      <c r="E44" s="24"/>
      <c r="F44" s="24"/>
      <c r="G44" s="24"/>
      <c r="H44" s="24"/>
      <c r="I44" s="24"/>
      <c r="J44" s="24"/>
      <c r="K44" s="24"/>
      <c r="L44" s="24"/>
      <c r="M44" s="24"/>
      <c r="N44" s="24"/>
      <c r="O44" s="24"/>
      <c r="P44" s="24"/>
      <c r="Q44" s="24"/>
      <c r="R44" s="24"/>
      <c r="S44" s="24"/>
      <c r="T44" s="24"/>
      <c r="U44" s="24"/>
      <c r="V44" s="24"/>
      <c r="W44" s="24"/>
      <c r="X44" s="24"/>
      <c r="Y44" s="24"/>
      <c r="Z44" s="24"/>
    </row>
    <row r="45" spans="1:29" x14ac:dyDescent="0.45">
      <c r="C45" s="7"/>
      <c r="E45" s="24"/>
    </row>
  </sheetData>
  <phoneticPr fontId="4"/>
  <pageMargins left="0.39370078740157483" right="0.39370078740157483" top="0.98425196850393704" bottom="0.98425196850393704" header="0.51181102362204722" footer="0.51181102362204722"/>
  <pageSetup paperSize="8"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X47"/>
  <sheetViews>
    <sheetView view="pageBreakPreview" zoomScale="70" zoomScaleNormal="70" zoomScaleSheetLayoutView="70" workbookViewId="0">
      <pane xSplit="5" ySplit="4" topLeftCell="F5" activePane="bottomRight" state="frozen"/>
      <selection activeCell="E12" sqref="A1:XFD1048576"/>
      <selection pane="topRight" activeCell="E12" sqref="A1:XFD1048576"/>
      <selection pane="bottomLeft" activeCell="E12" sqref="A1:XFD1048576"/>
      <selection pane="bottomRight"/>
    </sheetView>
  </sheetViews>
  <sheetFormatPr defaultColWidth="9.125" defaultRowHeight="18.75" x14ac:dyDescent="0.15"/>
  <cols>
    <col min="1" max="2" width="2.625" style="8" customWidth="1"/>
    <col min="3" max="3" width="2.625" style="9" customWidth="1"/>
    <col min="4" max="4" width="3" style="9" customWidth="1"/>
    <col min="5" max="5" width="42.25" style="9" customWidth="1"/>
    <col min="6" max="10" width="18.125" style="33" customWidth="1"/>
    <col min="11" max="11" width="18.125" style="33" customWidth="1" collapsed="1"/>
    <col min="12" max="12" width="18.125" style="33" customWidth="1"/>
    <col min="13" max="15" width="18.125" style="180" customWidth="1"/>
    <col min="16" max="25" width="18.125" style="33" customWidth="1"/>
    <col min="26" max="62" width="9.125" style="33"/>
    <col min="63" max="16384" width="9.125" style="34"/>
  </cols>
  <sheetData>
    <row r="1" spans="1:26" ht="25.15" customHeight="1" x14ac:dyDescent="0.15">
      <c r="A1" s="39" t="s">
        <v>35</v>
      </c>
    </row>
    <row r="2" spans="1:26" ht="18" customHeight="1" x14ac:dyDescent="0.4">
      <c r="A2" s="10"/>
      <c r="B2" s="10"/>
      <c r="C2" s="11"/>
      <c r="D2" s="11"/>
      <c r="E2" s="11"/>
      <c r="F2" s="74" t="s">
        <v>124</v>
      </c>
      <c r="G2" s="74"/>
      <c r="H2" s="74"/>
      <c r="I2" s="74"/>
      <c r="J2" s="74"/>
      <c r="K2" s="74" t="s">
        <v>153</v>
      </c>
      <c r="P2" s="74" t="s">
        <v>170</v>
      </c>
      <c r="Q2" s="74"/>
      <c r="R2" s="74"/>
      <c r="S2" s="74"/>
      <c r="T2" s="74"/>
      <c r="U2" s="74" t="s">
        <v>178</v>
      </c>
      <c r="V2" s="74"/>
      <c r="W2" s="74"/>
      <c r="X2" s="74"/>
      <c r="Y2" s="74"/>
    </row>
    <row r="3" spans="1:26" x14ac:dyDescent="0.35">
      <c r="A3" s="10" t="s">
        <v>46</v>
      </c>
      <c r="B3" s="10"/>
      <c r="C3" s="11"/>
      <c r="D3" s="11"/>
      <c r="E3" s="11"/>
      <c r="F3" s="72" t="s">
        <v>107</v>
      </c>
      <c r="G3" s="90" t="s">
        <v>141</v>
      </c>
      <c r="H3" s="90" t="s">
        <v>145</v>
      </c>
      <c r="I3" s="90" t="s">
        <v>147</v>
      </c>
      <c r="J3" s="90" t="s">
        <v>81</v>
      </c>
      <c r="K3" s="90" t="s">
        <v>152</v>
      </c>
      <c r="L3" s="90" t="s">
        <v>156</v>
      </c>
      <c r="M3" s="90" t="s">
        <v>164</v>
      </c>
      <c r="N3" s="90" t="str">
        <f>+PL!N5</f>
        <v>2021/03</v>
      </c>
      <c r="O3" s="90" t="s">
        <v>81</v>
      </c>
      <c r="P3" s="90" t="str">
        <f>+PL!P5</f>
        <v>2021/06</v>
      </c>
      <c r="Q3" s="90" t="str">
        <f>+PL!Q5</f>
        <v>2021/09</v>
      </c>
      <c r="R3" s="90" t="str">
        <f>+PL!R5</f>
        <v>2021/12</v>
      </c>
      <c r="S3" s="90" t="str">
        <f>+PL!S5</f>
        <v>2022/03</v>
      </c>
      <c r="T3" s="90" t="str">
        <f>+PL!T5</f>
        <v>通期</v>
      </c>
      <c r="U3" s="90" t="str">
        <f>+PL!U5</f>
        <v>2022/06</v>
      </c>
      <c r="V3" s="90" t="str">
        <f>+PL!V5</f>
        <v>2022/09</v>
      </c>
      <c r="W3" s="90" t="str">
        <f>+PL!W5</f>
        <v>2022/12</v>
      </c>
      <c r="X3" s="90" t="str">
        <f>+PL!X5</f>
        <v>2023/03</v>
      </c>
      <c r="Y3" s="90" t="str">
        <f>+PL!Y5</f>
        <v>通期</v>
      </c>
    </row>
    <row r="4" spans="1:26" s="33" customFormat="1" ht="18" customHeight="1" x14ac:dyDescent="0.15">
      <c r="A4" s="40" t="s">
        <v>12</v>
      </c>
      <c r="B4" s="40"/>
      <c r="C4" s="40"/>
      <c r="D4" s="40"/>
      <c r="E4" s="40"/>
      <c r="F4" s="165">
        <v>30679.584999999999</v>
      </c>
      <c r="G4" s="166">
        <v>30524.315999999999</v>
      </c>
      <c r="H4" s="166">
        <v>30320.742999999999</v>
      </c>
      <c r="I4" s="166">
        <v>30474.078000000001</v>
      </c>
      <c r="J4" s="127">
        <v>121998.72200000001</v>
      </c>
      <c r="K4" s="165">
        <v>30933.934000000001</v>
      </c>
      <c r="L4" s="165">
        <v>31170.31</v>
      </c>
      <c r="M4" s="186">
        <v>31879.433000000001</v>
      </c>
      <c r="N4" s="186">
        <v>32843.25</v>
      </c>
      <c r="O4" s="127">
        <v>126826.92700000001</v>
      </c>
      <c r="P4" s="165">
        <v>31474.981</v>
      </c>
      <c r="Q4" s="165">
        <v>31961.186000000002</v>
      </c>
      <c r="R4" s="165">
        <v>31660.876</v>
      </c>
      <c r="S4" s="165">
        <v>33115.796000000002</v>
      </c>
      <c r="T4" s="165">
        <v>128212.83900000001</v>
      </c>
      <c r="U4" s="166">
        <v>33234</v>
      </c>
      <c r="V4" s="166">
        <v>34473</v>
      </c>
      <c r="W4" s="166">
        <v>35038</v>
      </c>
      <c r="X4" s="166">
        <v>36178</v>
      </c>
      <c r="Y4" s="166">
        <v>138922</v>
      </c>
    </row>
    <row r="5" spans="1:26" s="33" customFormat="1" ht="18" customHeight="1" x14ac:dyDescent="0.15">
      <c r="A5" s="38"/>
      <c r="B5" s="41" t="s">
        <v>29</v>
      </c>
      <c r="C5" s="42"/>
      <c r="D5" s="42"/>
      <c r="E5" s="42"/>
      <c r="F5" s="94">
        <v>8926.1209999999992</v>
      </c>
      <c r="G5" s="94">
        <v>9148.83</v>
      </c>
      <c r="H5" s="94">
        <v>9183.2180000000008</v>
      </c>
      <c r="I5" s="94">
        <v>9376.8029999999999</v>
      </c>
      <c r="J5" s="128">
        <v>36634.972000000002</v>
      </c>
      <c r="K5" s="94">
        <v>9808.6560000000009</v>
      </c>
      <c r="L5" s="94">
        <v>9841.2240000000002</v>
      </c>
      <c r="M5" s="187">
        <v>10049.013000000001</v>
      </c>
      <c r="N5" s="187">
        <v>10647.915000000001</v>
      </c>
      <c r="O5" s="128">
        <v>40346.808000000005</v>
      </c>
      <c r="P5" s="94">
        <v>9410.4320000000007</v>
      </c>
      <c r="Q5" s="94">
        <v>9402.5939999999991</v>
      </c>
      <c r="R5" s="94">
        <v>9269.5709999999999</v>
      </c>
      <c r="S5" s="94">
        <v>9828.1630000000005</v>
      </c>
      <c r="T5" s="94">
        <v>37910.759999999995</v>
      </c>
      <c r="U5" s="94">
        <v>9516</v>
      </c>
      <c r="V5" s="94">
        <v>9753</v>
      </c>
      <c r="W5" s="94">
        <v>10236</v>
      </c>
      <c r="X5" s="94">
        <v>10749</v>
      </c>
      <c r="Y5" s="94">
        <v>40253</v>
      </c>
    </row>
    <row r="6" spans="1:26" s="33" customFormat="1" ht="18" customHeight="1" x14ac:dyDescent="0.15">
      <c r="A6" s="38"/>
      <c r="B6" s="41"/>
      <c r="C6" s="42" t="s">
        <v>115</v>
      </c>
      <c r="D6" s="42"/>
      <c r="E6" s="42"/>
      <c r="F6" s="94">
        <v>2633.9119999999998</v>
      </c>
      <c r="G6" s="94">
        <v>2679.7339999999999</v>
      </c>
      <c r="H6" s="94">
        <v>2678.8629999999998</v>
      </c>
      <c r="I6" s="94">
        <v>2708.0050000000001</v>
      </c>
      <c r="J6" s="128">
        <v>10700.513999999999</v>
      </c>
      <c r="K6" s="94">
        <v>2881.0549999999998</v>
      </c>
      <c r="L6" s="94">
        <v>2968.154</v>
      </c>
      <c r="M6" s="187">
        <v>3138.7689999999998</v>
      </c>
      <c r="N6" s="187">
        <v>3182.7109999999998</v>
      </c>
      <c r="O6" s="128">
        <v>12170.688999999998</v>
      </c>
      <c r="P6" s="94">
        <v>3275.4639999999999</v>
      </c>
      <c r="Q6" s="94">
        <v>3346.7289999999998</v>
      </c>
      <c r="R6" s="94">
        <v>3447.0169999999998</v>
      </c>
      <c r="S6" s="94">
        <v>3613.346</v>
      </c>
      <c r="T6" s="94">
        <v>13682.555999999999</v>
      </c>
      <c r="U6" s="94">
        <v>3446</v>
      </c>
      <c r="V6" s="94">
        <v>3644</v>
      </c>
      <c r="W6" s="94">
        <v>3772</v>
      </c>
      <c r="X6" s="94">
        <v>3973</v>
      </c>
      <c r="Y6" s="94">
        <v>14835</v>
      </c>
    </row>
    <row r="7" spans="1:26" s="33" customFormat="1" ht="18" customHeight="1" x14ac:dyDescent="0.15">
      <c r="A7" s="38"/>
      <c r="B7" s="41"/>
      <c r="C7" s="42" t="s">
        <v>161</v>
      </c>
      <c r="D7" s="42"/>
      <c r="E7" s="42"/>
      <c r="F7" s="94">
        <v>5484.5829999999996</v>
      </c>
      <c r="G7" s="94">
        <v>5648.33</v>
      </c>
      <c r="H7" s="94">
        <v>5646.8580000000002</v>
      </c>
      <c r="I7" s="94">
        <v>5818.643</v>
      </c>
      <c r="J7" s="128">
        <v>22598.414000000001</v>
      </c>
      <c r="K7" s="94">
        <v>6046.701</v>
      </c>
      <c r="L7" s="94">
        <v>5988.2920000000004</v>
      </c>
      <c r="M7" s="187">
        <v>5999.1030000000001</v>
      </c>
      <c r="N7" s="187">
        <v>6491.348</v>
      </c>
      <c r="O7" s="128">
        <v>24525.444000000003</v>
      </c>
      <c r="P7" s="94">
        <v>5188.9480000000003</v>
      </c>
      <c r="Q7" s="94">
        <v>5095.2700000000004</v>
      </c>
      <c r="R7" s="94">
        <v>4848.3760000000002</v>
      </c>
      <c r="S7" s="94">
        <v>5218.6940000000004</v>
      </c>
      <c r="T7" s="94">
        <v>20351.288</v>
      </c>
      <c r="U7" s="94">
        <v>5060</v>
      </c>
      <c r="V7" s="94">
        <v>5077</v>
      </c>
      <c r="W7" s="94">
        <v>5411</v>
      </c>
      <c r="X7" s="94">
        <v>5701</v>
      </c>
      <c r="Y7" s="94">
        <v>21249</v>
      </c>
    </row>
    <row r="8" spans="1:26" s="177" customFormat="1" ht="18" customHeight="1" x14ac:dyDescent="0.15">
      <c r="A8" s="76"/>
      <c r="B8" s="176"/>
      <c r="C8" s="174"/>
      <c r="D8" s="174" t="s">
        <v>166</v>
      </c>
      <c r="E8" s="174"/>
      <c r="F8" s="172">
        <v>1415.6849999999995</v>
      </c>
      <c r="G8" s="172">
        <v>1483.5330000000004</v>
      </c>
      <c r="H8" s="172">
        <v>1450.7920000000004</v>
      </c>
      <c r="I8" s="172">
        <v>1674.442</v>
      </c>
      <c r="J8" s="172">
        <v>6024.4520000000011</v>
      </c>
      <c r="K8" s="173">
        <v>1672.9979999999996</v>
      </c>
      <c r="L8" s="173">
        <v>1810.5880000000006</v>
      </c>
      <c r="M8" s="188">
        <v>2029.5639999999999</v>
      </c>
      <c r="N8" s="188">
        <v>2293.8029999999999</v>
      </c>
      <c r="O8" s="128">
        <v>7806.9529999999995</v>
      </c>
      <c r="P8" s="173">
        <v>2343.9000000000005</v>
      </c>
      <c r="Q8" s="173">
        <v>2495.0840000000003</v>
      </c>
      <c r="R8" s="173">
        <v>2677.951</v>
      </c>
      <c r="S8" s="173">
        <v>2740.5140000000006</v>
      </c>
      <c r="T8" s="173">
        <v>10257.449000000001</v>
      </c>
      <c r="U8" s="94">
        <v>2634</v>
      </c>
      <c r="V8" s="94">
        <v>2668</v>
      </c>
      <c r="W8" s="94">
        <v>2847</v>
      </c>
      <c r="X8" s="94">
        <v>3030</v>
      </c>
      <c r="Y8" s="94">
        <v>11179</v>
      </c>
    </row>
    <row r="9" spans="1:26" s="177" customFormat="1" ht="18" customHeight="1" x14ac:dyDescent="0.15">
      <c r="A9" s="76"/>
      <c r="B9" s="176"/>
      <c r="C9" s="174"/>
      <c r="D9" s="174" t="s">
        <v>158</v>
      </c>
      <c r="E9" s="174"/>
      <c r="F9" s="173">
        <v>4068.8980000000001</v>
      </c>
      <c r="G9" s="173">
        <v>4164.7969999999996</v>
      </c>
      <c r="H9" s="173">
        <v>4196.0659999999998</v>
      </c>
      <c r="I9" s="173">
        <v>4144.201</v>
      </c>
      <c r="J9" s="172">
        <v>16573.962</v>
      </c>
      <c r="K9" s="172">
        <v>4373.7030000000004</v>
      </c>
      <c r="L9" s="172">
        <v>4177.7039999999997</v>
      </c>
      <c r="M9" s="188">
        <v>3969.5390000000002</v>
      </c>
      <c r="N9" s="188">
        <v>4197.5450000000001</v>
      </c>
      <c r="O9" s="128">
        <v>16718.491000000002</v>
      </c>
      <c r="P9" s="172">
        <v>2845.0479999999998</v>
      </c>
      <c r="Q9" s="172">
        <v>2600.1860000000001</v>
      </c>
      <c r="R9" s="172">
        <v>2170.4250000000002</v>
      </c>
      <c r="S9" s="172">
        <v>2478.1799999999998</v>
      </c>
      <c r="T9" s="172">
        <v>10093.839</v>
      </c>
      <c r="U9" s="94">
        <v>2426</v>
      </c>
      <c r="V9" s="94">
        <v>2409</v>
      </c>
      <c r="W9" s="94">
        <v>2564</v>
      </c>
      <c r="X9" s="94">
        <v>2671</v>
      </c>
      <c r="Y9" s="94">
        <v>10070</v>
      </c>
    </row>
    <row r="10" spans="1:26" s="33" customFormat="1" ht="18" customHeight="1" x14ac:dyDescent="0.15">
      <c r="A10" s="38"/>
      <c r="B10" s="41"/>
      <c r="C10" s="42" t="s">
        <v>48</v>
      </c>
      <c r="D10" s="42"/>
      <c r="E10" s="42"/>
      <c r="F10" s="94">
        <v>807.62599999999998</v>
      </c>
      <c r="G10" s="94">
        <v>820.76599999999996</v>
      </c>
      <c r="H10" s="94">
        <v>857.49699999999996</v>
      </c>
      <c r="I10" s="94">
        <v>850.15499999999997</v>
      </c>
      <c r="J10" s="128">
        <v>3336.0439999999999</v>
      </c>
      <c r="K10" s="94">
        <v>880.9</v>
      </c>
      <c r="L10" s="94">
        <v>884.77800000000002</v>
      </c>
      <c r="M10" s="187">
        <v>911.14099999999996</v>
      </c>
      <c r="N10" s="187">
        <v>973.85599999999999</v>
      </c>
      <c r="O10" s="128">
        <v>3650.6750000000002</v>
      </c>
      <c r="P10" s="94">
        <v>946.02</v>
      </c>
      <c r="Q10" s="94">
        <v>960.59500000000003</v>
      </c>
      <c r="R10" s="94">
        <v>974.178</v>
      </c>
      <c r="S10" s="94">
        <v>996.12300000000005</v>
      </c>
      <c r="T10" s="94">
        <v>3876.9160000000002</v>
      </c>
      <c r="U10" s="94">
        <v>1010</v>
      </c>
      <c r="V10" s="94">
        <v>1032</v>
      </c>
      <c r="W10" s="94">
        <v>1053</v>
      </c>
      <c r="X10" s="94">
        <v>1075</v>
      </c>
      <c r="Y10" s="94">
        <v>4169</v>
      </c>
    </row>
    <row r="11" spans="1:26" s="33" customFormat="1" ht="18" customHeight="1" x14ac:dyDescent="0.15">
      <c r="A11" s="38"/>
      <c r="B11" s="41" t="s">
        <v>56</v>
      </c>
      <c r="C11" s="42"/>
      <c r="D11" s="42"/>
      <c r="E11" s="42"/>
      <c r="F11" s="94">
        <v>6499.634</v>
      </c>
      <c r="G11" s="94">
        <v>6497.2569999999996</v>
      </c>
      <c r="H11" s="94">
        <v>6533.3760000000002</v>
      </c>
      <c r="I11" s="94">
        <v>6524.7190000000001</v>
      </c>
      <c r="J11" s="128">
        <v>26054.986000000001</v>
      </c>
      <c r="K11" s="94">
        <v>6453.8429999999998</v>
      </c>
      <c r="L11" s="94">
        <v>6431.6980000000003</v>
      </c>
      <c r="M11" s="187">
        <v>6504.43</v>
      </c>
      <c r="N11" s="187">
        <v>6332.4049999999997</v>
      </c>
      <c r="O11" s="128">
        <v>25722.376</v>
      </c>
      <c r="P11" s="94">
        <v>6107.7839999999997</v>
      </c>
      <c r="Q11" s="94">
        <v>6088.317</v>
      </c>
      <c r="R11" s="94">
        <v>5583.7510000000002</v>
      </c>
      <c r="S11" s="94">
        <v>5596.66</v>
      </c>
      <c r="T11" s="94">
        <v>23376.511999999999</v>
      </c>
      <c r="U11" s="94">
        <v>6099</v>
      </c>
      <c r="V11" s="94">
        <v>6354</v>
      </c>
      <c r="W11" s="94">
        <v>5882</v>
      </c>
      <c r="X11" s="94">
        <v>5899</v>
      </c>
      <c r="Y11" s="94">
        <v>24235</v>
      </c>
    </row>
    <row r="12" spans="1:26" s="33" customFormat="1" ht="18" customHeight="1" x14ac:dyDescent="0.15">
      <c r="A12" s="38"/>
      <c r="B12" s="41"/>
      <c r="C12" s="42" t="s">
        <v>54</v>
      </c>
      <c r="D12" s="42"/>
      <c r="E12" s="42"/>
      <c r="F12" s="94">
        <v>5854.3270000000002</v>
      </c>
      <c r="G12" s="94">
        <v>5856.0370000000003</v>
      </c>
      <c r="H12" s="94">
        <v>5894.7186190000002</v>
      </c>
      <c r="I12" s="94">
        <v>5882.2489999999998</v>
      </c>
      <c r="J12" s="128">
        <v>23487.331619000001</v>
      </c>
      <c r="K12" s="94">
        <v>5795.5479999999998</v>
      </c>
      <c r="L12" s="94">
        <v>5753.4229999999998</v>
      </c>
      <c r="M12" s="187">
        <v>5814.1769999999997</v>
      </c>
      <c r="N12" s="187">
        <v>5634.3339999999998</v>
      </c>
      <c r="O12" s="128">
        <v>22997.482</v>
      </c>
      <c r="P12" s="94">
        <v>5392.1459999999997</v>
      </c>
      <c r="Q12" s="94">
        <v>5348.915</v>
      </c>
      <c r="R12" s="94">
        <v>4814.076</v>
      </c>
      <c r="S12" s="94">
        <v>4810.1959999999999</v>
      </c>
      <c r="T12" s="94">
        <v>20365.332999999999</v>
      </c>
      <c r="U12" s="94">
        <v>5310</v>
      </c>
      <c r="V12" s="94">
        <v>5555</v>
      </c>
      <c r="W12" s="94">
        <v>5076</v>
      </c>
      <c r="X12" s="94">
        <v>5084</v>
      </c>
      <c r="Y12" s="94">
        <v>21025</v>
      </c>
    </row>
    <row r="13" spans="1:26" s="33" customFormat="1" ht="18" customHeight="1" x14ac:dyDescent="0.15">
      <c r="A13" s="38"/>
      <c r="B13" s="41"/>
      <c r="C13" s="42" t="s">
        <v>108</v>
      </c>
      <c r="D13" s="42"/>
      <c r="E13" s="42"/>
      <c r="F13" s="94">
        <v>645.30700000000002</v>
      </c>
      <c r="G13" s="94">
        <v>641.22</v>
      </c>
      <c r="H13" s="94">
        <v>638.6573810000001</v>
      </c>
      <c r="I13" s="94">
        <v>642.47</v>
      </c>
      <c r="J13" s="128">
        <v>2567.6543810000003</v>
      </c>
      <c r="K13" s="94">
        <v>658.29499999999996</v>
      </c>
      <c r="L13" s="94">
        <v>678.27499999999998</v>
      </c>
      <c r="M13" s="187">
        <v>690.25300000000004</v>
      </c>
      <c r="N13" s="187">
        <v>698.07100000000003</v>
      </c>
      <c r="O13" s="128">
        <v>2724.8939999999998</v>
      </c>
      <c r="P13" s="94">
        <v>715.63800000000003</v>
      </c>
      <c r="Q13" s="94">
        <v>739.40200000000004</v>
      </c>
      <c r="R13" s="94">
        <v>769.67499999999995</v>
      </c>
      <c r="S13" s="94">
        <v>786.46400000000006</v>
      </c>
      <c r="T13" s="94">
        <v>3011.1790000000001</v>
      </c>
      <c r="U13" s="94">
        <v>789</v>
      </c>
      <c r="V13" s="94">
        <v>799</v>
      </c>
      <c r="W13" s="94">
        <v>806</v>
      </c>
      <c r="X13" s="94">
        <v>815</v>
      </c>
      <c r="Y13" s="94">
        <v>3210</v>
      </c>
    </row>
    <row r="14" spans="1:26" s="33" customFormat="1" ht="18" customHeight="1" x14ac:dyDescent="0.15">
      <c r="A14" s="38"/>
      <c r="B14" s="41" t="s">
        <v>4</v>
      </c>
      <c r="C14" s="42"/>
      <c r="D14" s="42"/>
      <c r="E14" s="42"/>
      <c r="F14" s="94">
        <v>7829.8159999999998</v>
      </c>
      <c r="G14" s="94">
        <v>7959.7449999999999</v>
      </c>
      <c r="H14" s="94">
        <v>8151.4629999999997</v>
      </c>
      <c r="I14" s="94">
        <v>8396.2189999999991</v>
      </c>
      <c r="J14" s="128">
        <v>32337.242999999995</v>
      </c>
      <c r="K14" s="94">
        <v>8496.6450000000004</v>
      </c>
      <c r="L14" s="94">
        <v>8736.6329999999998</v>
      </c>
      <c r="M14" s="187">
        <v>9056.0509999999995</v>
      </c>
      <c r="N14" s="187">
        <v>9420.3160000000007</v>
      </c>
      <c r="O14" s="128">
        <v>35709.644999999997</v>
      </c>
      <c r="P14" s="94">
        <v>9510.0769999999993</v>
      </c>
      <c r="Q14" s="94">
        <v>10035.973</v>
      </c>
      <c r="R14" s="94">
        <v>10285.035</v>
      </c>
      <c r="S14" s="94">
        <v>10691.545</v>
      </c>
      <c r="T14" s="94">
        <v>40522.629999999997</v>
      </c>
      <c r="U14" s="94">
        <v>10944</v>
      </c>
      <c r="V14" s="94">
        <v>11525</v>
      </c>
      <c r="W14" s="94">
        <v>11890</v>
      </c>
      <c r="X14" s="94">
        <v>12448</v>
      </c>
      <c r="Y14" s="94">
        <v>46808</v>
      </c>
    </row>
    <row r="15" spans="1:26" s="33" customFormat="1" ht="18" customHeight="1" x14ac:dyDescent="0.15">
      <c r="A15" s="38"/>
      <c r="B15" s="41"/>
      <c r="C15" s="42" t="s">
        <v>163</v>
      </c>
      <c r="D15" s="42"/>
      <c r="E15" s="42"/>
      <c r="F15" s="94">
        <v>3912.143</v>
      </c>
      <c r="G15" s="94">
        <v>4032.076</v>
      </c>
      <c r="H15" s="94">
        <v>4163.0910000000003</v>
      </c>
      <c r="I15" s="94">
        <v>4243.5950000000003</v>
      </c>
      <c r="J15" s="128">
        <v>16350.906000000001</v>
      </c>
      <c r="K15" s="94">
        <v>4379.643</v>
      </c>
      <c r="L15" s="94">
        <v>4561.6139999999996</v>
      </c>
      <c r="M15" s="187">
        <v>4664.4070000000002</v>
      </c>
      <c r="N15" s="187">
        <v>4818.4560000000001</v>
      </c>
      <c r="O15" s="128">
        <v>18424.12</v>
      </c>
      <c r="P15" s="94">
        <v>5037.384</v>
      </c>
      <c r="Q15" s="94">
        <v>5391.1350000000002</v>
      </c>
      <c r="R15" s="94">
        <v>5724.6930000000002</v>
      </c>
      <c r="S15" s="94">
        <v>6065.3429999999998</v>
      </c>
      <c r="T15" s="94">
        <v>22218.555</v>
      </c>
      <c r="U15" s="94">
        <v>6154</v>
      </c>
      <c r="V15" s="94">
        <v>6589</v>
      </c>
      <c r="W15" s="94">
        <v>6859</v>
      </c>
      <c r="X15" s="94">
        <v>7136</v>
      </c>
      <c r="Y15" s="94">
        <v>26738</v>
      </c>
      <c r="Z15" s="94"/>
    </row>
    <row r="16" spans="1:26" s="33" customFormat="1" ht="18" customHeight="1" x14ac:dyDescent="0.15">
      <c r="A16" s="43"/>
      <c r="B16" s="44" t="s">
        <v>3</v>
      </c>
      <c r="C16" s="45"/>
      <c r="D16" s="45"/>
      <c r="E16" s="45"/>
      <c r="F16" s="99">
        <v>7424.0140000000001</v>
      </c>
      <c r="G16" s="99">
        <v>6918.4840000000004</v>
      </c>
      <c r="H16" s="99">
        <v>6452.6859999999997</v>
      </c>
      <c r="I16" s="99">
        <v>6176.3370000000004</v>
      </c>
      <c r="J16" s="129">
        <v>26971.521000000001</v>
      </c>
      <c r="K16" s="99">
        <v>6174.79</v>
      </c>
      <c r="L16" s="99">
        <v>6160.7550000000001</v>
      </c>
      <c r="M16" s="189">
        <v>6269.9390000000003</v>
      </c>
      <c r="N16" s="189">
        <v>6442.6139999999996</v>
      </c>
      <c r="O16" s="129">
        <v>25048.097999999998</v>
      </c>
      <c r="P16" s="99">
        <v>6446.6880000000001</v>
      </c>
      <c r="Q16" s="99">
        <v>6434.3019999999997</v>
      </c>
      <c r="R16" s="99">
        <v>6522.5190000000002</v>
      </c>
      <c r="S16" s="99">
        <v>6999.4279999999999</v>
      </c>
      <c r="T16" s="99">
        <v>26402.936999999998</v>
      </c>
      <c r="U16" s="99">
        <v>6675</v>
      </c>
      <c r="V16" s="99">
        <v>6841</v>
      </c>
      <c r="W16" s="99">
        <v>7030</v>
      </c>
      <c r="X16" s="99">
        <v>7082</v>
      </c>
      <c r="Y16" s="99">
        <v>27626</v>
      </c>
    </row>
    <row r="17" spans="1:102" s="33" customFormat="1" ht="11.25" customHeight="1" x14ac:dyDescent="0.15">
      <c r="A17" s="8"/>
      <c r="B17" s="12"/>
      <c r="C17" s="13"/>
      <c r="D17" s="13"/>
      <c r="E17" s="13"/>
      <c r="F17" s="141"/>
      <c r="G17" s="141"/>
      <c r="H17" s="141"/>
      <c r="I17" s="141"/>
      <c r="J17" s="128"/>
      <c r="K17" s="141"/>
      <c r="L17" s="141"/>
      <c r="M17" s="190"/>
      <c r="N17" s="190"/>
      <c r="O17" s="128"/>
      <c r="P17" s="141"/>
      <c r="Q17" s="141"/>
      <c r="R17" s="141"/>
      <c r="S17" s="141"/>
      <c r="T17" s="141"/>
      <c r="U17" s="141"/>
      <c r="V17" s="141"/>
      <c r="W17" s="141"/>
      <c r="X17" s="141"/>
      <c r="Y17" s="141"/>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row>
    <row r="18" spans="1:102" s="33" customFormat="1" ht="18" customHeight="1" x14ac:dyDescent="0.15">
      <c r="A18" s="8"/>
      <c r="B18" s="41" t="s">
        <v>160</v>
      </c>
      <c r="C18" s="9"/>
      <c r="D18" s="9"/>
      <c r="E18" s="9"/>
      <c r="F18" s="130">
        <v>11338.91</v>
      </c>
      <c r="G18" s="130">
        <v>11504.367</v>
      </c>
      <c r="H18" s="130">
        <v>11541.576618999999</v>
      </c>
      <c r="I18" s="130">
        <v>11700.892</v>
      </c>
      <c r="J18" s="130">
        <v>46085.745619000001</v>
      </c>
      <c r="K18" s="130">
        <v>11842.249</v>
      </c>
      <c r="L18" s="130">
        <v>11741.715</v>
      </c>
      <c r="M18" s="191">
        <v>11813.279999999999</v>
      </c>
      <c r="N18" s="191">
        <v>12125.682000000001</v>
      </c>
      <c r="O18" s="130">
        <v>47522.926000000007</v>
      </c>
      <c r="P18" s="130">
        <v>10581.094000000001</v>
      </c>
      <c r="Q18" s="130">
        <v>10444.185000000001</v>
      </c>
      <c r="R18" s="130">
        <v>9662.4520000000011</v>
      </c>
      <c r="S18" s="130">
        <v>10028.89</v>
      </c>
      <c r="T18" s="130">
        <v>40716.620999999999</v>
      </c>
      <c r="U18" s="130">
        <v>10370</v>
      </c>
      <c r="V18" s="130">
        <v>10632</v>
      </c>
      <c r="W18" s="130">
        <v>10487</v>
      </c>
      <c r="X18" s="130">
        <v>10785</v>
      </c>
      <c r="Y18" s="130">
        <v>42274</v>
      </c>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row>
    <row r="19" spans="1:102" s="33" customFormat="1" ht="18" customHeight="1" x14ac:dyDescent="0.15">
      <c r="A19" s="8"/>
      <c r="B19" s="12"/>
      <c r="C19" s="13"/>
      <c r="D19" s="13"/>
      <c r="E19" s="13"/>
      <c r="F19" s="141"/>
      <c r="G19" s="141"/>
      <c r="H19" s="141"/>
      <c r="I19" s="141"/>
      <c r="J19" s="128"/>
      <c r="K19" s="141"/>
      <c r="L19" s="141"/>
      <c r="M19" s="190"/>
      <c r="N19" s="190"/>
      <c r="O19" s="128"/>
      <c r="P19" s="141"/>
      <c r="Q19" s="141"/>
      <c r="R19" s="141"/>
      <c r="S19" s="141"/>
      <c r="T19" s="141"/>
      <c r="U19" s="141"/>
      <c r="V19" s="141"/>
      <c r="W19" s="141"/>
      <c r="X19" s="141"/>
      <c r="Y19" s="141"/>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row>
    <row r="20" spans="1:102" s="33" customFormat="1" ht="18" customHeight="1" x14ac:dyDescent="0.15">
      <c r="A20" s="46" t="s">
        <v>8</v>
      </c>
      <c r="B20" s="46"/>
      <c r="C20" s="46"/>
      <c r="D20" s="46"/>
      <c r="E20" s="46"/>
      <c r="F20" s="161">
        <v>-25660.982</v>
      </c>
      <c r="G20" s="161">
        <v>-25492.608</v>
      </c>
      <c r="H20" s="161">
        <v>-25057.088</v>
      </c>
      <c r="I20" s="161">
        <v>-25881.386999999999</v>
      </c>
      <c r="J20" s="131">
        <v>-102092.065</v>
      </c>
      <c r="K20" s="161">
        <v>-24943.344000000001</v>
      </c>
      <c r="L20" s="161">
        <v>-24952.978999999999</v>
      </c>
      <c r="M20" s="192">
        <v>-24305.136999999999</v>
      </c>
      <c r="N20" s="192">
        <v>-25454.772000000001</v>
      </c>
      <c r="O20" s="131">
        <v>-99656.232000000004</v>
      </c>
      <c r="P20" s="161">
        <v>-23144.645</v>
      </c>
      <c r="Q20" s="161">
        <v>-23608.887999999999</v>
      </c>
      <c r="R20" s="161">
        <v>-21898.824000000001</v>
      </c>
      <c r="S20" s="161">
        <v>-23942.091</v>
      </c>
      <c r="T20" s="161">
        <v>-92594.447999999989</v>
      </c>
      <c r="U20" s="161">
        <v>-24431</v>
      </c>
      <c r="V20" s="161">
        <v>-25371</v>
      </c>
      <c r="W20" s="161">
        <v>-24825</v>
      </c>
      <c r="X20" s="161">
        <v>-26149</v>
      </c>
      <c r="Y20" s="161">
        <v>-100776</v>
      </c>
    </row>
    <row r="21" spans="1:102" s="33" customFormat="1" ht="18" customHeight="1" x14ac:dyDescent="0.15">
      <c r="A21" s="38"/>
      <c r="B21" s="38"/>
      <c r="C21" s="33" t="s">
        <v>49</v>
      </c>
      <c r="F21" s="162">
        <v>-7263.7650000000003</v>
      </c>
      <c r="G21" s="162">
        <v>-6865.79</v>
      </c>
      <c r="H21" s="162">
        <v>-6572.5169999999998</v>
      </c>
      <c r="I21" s="162">
        <v>-6290.348</v>
      </c>
      <c r="J21" s="132">
        <v>-26992.42</v>
      </c>
      <c r="K21" s="162">
        <v>-6151.768</v>
      </c>
      <c r="L21" s="162">
        <v>-6189.1549999999997</v>
      </c>
      <c r="M21" s="193">
        <v>-6395.8040000000001</v>
      </c>
      <c r="N21" s="193">
        <v>-6636.12</v>
      </c>
      <c r="O21" s="132">
        <v>-25372.846999999998</v>
      </c>
      <c r="P21" s="162">
        <v>-6401.8829999999998</v>
      </c>
      <c r="Q21" s="162">
        <v>-6431.598</v>
      </c>
      <c r="R21" s="162">
        <v>-6496.7470000000003</v>
      </c>
      <c r="S21" s="162">
        <v>-6823.0990000000002</v>
      </c>
      <c r="T21" s="162">
        <v>-26153.326999999997</v>
      </c>
      <c r="U21" s="162">
        <v>-6585</v>
      </c>
      <c r="V21" s="162">
        <v>-6849</v>
      </c>
      <c r="W21" s="162">
        <v>-6989</v>
      </c>
      <c r="X21" s="162">
        <v>-7234</v>
      </c>
      <c r="Y21" s="162">
        <v>-27657</v>
      </c>
    </row>
    <row r="22" spans="1:102" s="33" customFormat="1" ht="18" customHeight="1" x14ac:dyDescent="0.15">
      <c r="A22" s="38"/>
      <c r="B22" s="38"/>
      <c r="C22" s="33" t="s">
        <v>50</v>
      </c>
      <c r="F22" s="162">
        <v>-5238.3029999999999</v>
      </c>
      <c r="G22" s="162">
        <v>-5315.3249999999998</v>
      </c>
      <c r="H22" s="162">
        <v>-5227.3919999999998</v>
      </c>
      <c r="I22" s="162">
        <v>-5254.9390000000003</v>
      </c>
      <c r="J22" s="132">
        <v>-21035.959000000003</v>
      </c>
      <c r="K22" s="162">
        <v>-5323.7950000000001</v>
      </c>
      <c r="L22" s="162">
        <v>-5277.5119999999997</v>
      </c>
      <c r="M22" s="193">
        <v>-5211.2049999999999</v>
      </c>
      <c r="N22" s="193">
        <v>-5241.5339999999997</v>
      </c>
      <c r="O22" s="132">
        <v>-21054.046000000002</v>
      </c>
      <c r="P22" s="162">
        <v>-5213.99</v>
      </c>
      <c r="Q22" s="162">
        <v>-5204.0550000000003</v>
      </c>
      <c r="R22" s="162">
        <v>-5251.7470000000003</v>
      </c>
      <c r="S22" s="162">
        <v>-5416.5029999999997</v>
      </c>
      <c r="T22" s="162">
        <v>-21086.295000000002</v>
      </c>
      <c r="U22" s="162">
        <v>-5402</v>
      </c>
      <c r="V22" s="162">
        <v>-5614</v>
      </c>
      <c r="W22" s="162">
        <v>-5787</v>
      </c>
      <c r="X22" s="162">
        <v>-6174</v>
      </c>
      <c r="Y22" s="162">
        <v>-22977</v>
      </c>
    </row>
    <row r="23" spans="1:102" s="33" customFormat="1" ht="18" customHeight="1" x14ac:dyDescent="0.15">
      <c r="A23" s="38"/>
      <c r="B23" s="38"/>
      <c r="C23" s="33" t="s">
        <v>51</v>
      </c>
      <c r="F23" s="162">
        <v>-1615.521</v>
      </c>
      <c r="G23" s="162">
        <v>-1682.5</v>
      </c>
      <c r="H23" s="162">
        <v>-1640.865</v>
      </c>
      <c r="I23" s="162">
        <v>-1723.797</v>
      </c>
      <c r="J23" s="132">
        <v>-6662.6829999999991</v>
      </c>
      <c r="K23" s="162">
        <v>-1802.53</v>
      </c>
      <c r="L23" s="162">
        <v>-1861.424</v>
      </c>
      <c r="M23" s="193">
        <v>-1752.335</v>
      </c>
      <c r="N23" s="193">
        <v>-1853.069</v>
      </c>
      <c r="O23" s="132">
        <v>-7269.3580000000002</v>
      </c>
      <c r="P23" s="162">
        <v>-1868.0709999999999</v>
      </c>
      <c r="Q23" s="162">
        <v>-1929.9680000000001</v>
      </c>
      <c r="R23" s="162">
        <v>-1942.7090000000001</v>
      </c>
      <c r="S23" s="162">
        <v>-1994.2940000000001</v>
      </c>
      <c r="T23" s="162">
        <v>-7735.0419999999995</v>
      </c>
      <c r="U23" s="162">
        <v>-2050</v>
      </c>
      <c r="V23" s="162">
        <v>-2033</v>
      </c>
      <c r="W23" s="162">
        <v>-2151</v>
      </c>
      <c r="X23" s="162">
        <v>-2176</v>
      </c>
      <c r="Y23" s="162">
        <v>-8410</v>
      </c>
    </row>
    <row r="24" spans="1:102" s="33" customFormat="1" ht="18" customHeight="1" x14ac:dyDescent="0.15">
      <c r="A24" s="38"/>
      <c r="B24" s="38"/>
      <c r="C24" s="33" t="s">
        <v>52</v>
      </c>
      <c r="F24" s="162">
        <v>-9990.5450000000001</v>
      </c>
      <c r="G24" s="162">
        <v>-10060.120000000001</v>
      </c>
      <c r="H24" s="162">
        <v>-10132.477999999999</v>
      </c>
      <c r="I24" s="162">
        <v>-10699.715</v>
      </c>
      <c r="J24" s="132">
        <v>-40882.858</v>
      </c>
      <c r="K24" s="162">
        <v>-9974.2219999999998</v>
      </c>
      <c r="L24" s="162">
        <v>-9927.4110000000001</v>
      </c>
      <c r="M24" s="193">
        <v>-9180.7389999999996</v>
      </c>
      <c r="N24" s="193">
        <v>-9736.7690000000002</v>
      </c>
      <c r="O24" s="132">
        <v>-38819.141000000003</v>
      </c>
      <c r="P24" s="162">
        <v>-7132.0680000000002</v>
      </c>
      <c r="Q24" s="162">
        <v>-7309.11</v>
      </c>
      <c r="R24" s="162">
        <v>-5752.2610000000004</v>
      </c>
      <c r="S24" s="162">
        <v>-7088.6639999999998</v>
      </c>
      <c r="T24" s="162">
        <v>-27282.102999999999</v>
      </c>
      <c r="U24" s="162">
        <v>-7022</v>
      </c>
      <c r="V24" s="162">
        <v>-7113</v>
      </c>
      <c r="W24" s="162">
        <v>-6670</v>
      </c>
      <c r="X24" s="162">
        <v>-7166</v>
      </c>
      <c r="Y24" s="162">
        <v>-27971</v>
      </c>
    </row>
    <row r="25" spans="1:102" s="33" customFormat="1" ht="18" customHeight="1" x14ac:dyDescent="0.15">
      <c r="A25" s="43"/>
      <c r="B25" s="43"/>
      <c r="C25" s="36" t="s">
        <v>5</v>
      </c>
      <c r="D25" s="36"/>
      <c r="E25" s="36"/>
      <c r="F25" s="163">
        <v>-1552.848</v>
      </c>
      <c r="G25" s="163">
        <v>-1568.873</v>
      </c>
      <c r="H25" s="163">
        <v>-1483.836</v>
      </c>
      <c r="I25" s="163">
        <v>-1912.588</v>
      </c>
      <c r="J25" s="133">
        <v>-6518.1449999999995</v>
      </c>
      <c r="K25" s="163">
        <v>-1691.029</v>
      </c>
      <c r="L25" s="163">
        <v>-1697.4770000000001</v>
      </c>
      <c r="M25" s="194">
        <v>-1765.0540000000001</v>
      </c>
      <c r="N25" s="194">
        <v>-1987.28</v>
      </c>
      <c r="O25" s="133">
        <v>-7140.84</v>
      </c>
      <c r="P25" s="163">
        <v>-2528.6329999999998</v>
      </c>
      <c r="Q25" s="163">
        <v>-2734.1570000000002</v>
      </c>
      <c r="R25" s="163">
        <v>-2455.36</v>
      </c>
      <c r="S25" s="163">
        <v>-2619.5309999999999</v>
      </c>
      <c r="T25" s="163">
        <v>-10337.681</v>
      </c>
      <c r="U25" s="163">
        <v>-3372</v>
      </c>
      <c r="V25" s="163">
        <v>-3762</v>
      </c>
      <c r="W25" s="163">
        <v>-3228</v>
      </c>
      <c r="X25" s="163">
        <v>-3399</v>
      </c>
      <c r="Y25" s="163">
        <v>-13761</v>
      </c>
    </row>
    <row r="26" spans="1:102" s="33" customFormat="1" ht="18" customHeight="1" x14ac:dyDescent="0.15">
      <c r="A26" s="47" t="s">
        <v>37</v>
      </c>
      <c r="B26" s="47"/>
      <c r="C26" s="47"/>
      <c r="D26" s="47"/>
      <c r="E26" s="47"/>
      <c r="F26" s="164">
        <v>5018.6029999999992</v>
      </c>
      <c r="G26" s="164">
        <v>5031.7079999999987</v>
      </c>
      <c r="H26" s="164">
        <v>5263.6549999999988</v>
      </c>
      <c r="I26" s="164">
        <v>4592.6910000000025</v>
      </c>
      <c r="J26" s="134">
        <v>19906.657000000007</v>
      </c>
      <c r="K26" s="164">
        <v>5990.59</v>
      </c>
      <c r="L26" s="164">
        <v>6217.3310000000019</v>
      </c>
      <c r="M26" s="195">
        <v>7574.2960000000021</v>
      </c>
      <c r="N26" s="195">
        <v>7388.4779999999992</v>
      </c>
      <c r="O26" s="134">
        <v>27170.695000000007</v>
      </c>
      <c r="P26" s="164">
        <v>8330.3359999999993</v>
      </c>
      <c r="Q26" s="164">
        <v>8352.2980000000025</v>
      </c>
      <c r="R26" s="164">
        <v>9762.0519999999997</v>
      </c>
      <c r="S26" s="164">
        <v>9173.7050000000017</v>
      </c>
      <c r="T26" s="164">
        <v>35618.391000000018</v>
      </c>
      <c r="U26" s="164">
        <v>8803</v>
      </c>
      <c r="V26" s="164">
        <v>9102</v>
      </c>
      <c r="W26" s="164">
        <v>10213</v>
      </c>
      <c r="X26" s="164">
        <v>10029</v>
      </c>
      <c r="Y26" s="164">
        <v>38146</v>
      </c>
    </row>
    <row r="27" spans="1:102" s="33" customFormat="1" ht="18" customHeight="1" x14ac:dyDescent="0.35">
      <c r="A27" s="5" t="s">
        <v>130</v>
      </c>
      <c r="B27" s="38"/>
      <c r="C27" s="38"/>
      <c r="D27" s="38"/>
      <c r="E27" s="38"/>
      <c r="F27" s="211"/>
      <c r="G27" s="142"/>
      <c r="H27" s="142"/>
      <c r="I27" s="142"/>
      <c r="J27" s="135"/>
      <c r="K27" s="142"/>
      <c r="L27" s="142"/>
      <c r="O27" s="135"/>
      <c r="P27" s="142"/>
      <c r="Q27" s="142"/>
      <c r="R27" s="142"/>
      <c r="S27" s="142"/>
      <c r="T27" s="142"/>
      <c r="U27" s="142"/>
      <c r="V27" s="142"/>
      <c r="W27" s="142"/>
      <c r="X27" s="142"/>
      <c r="Y27" s="142"/>
    </row>
    <row r="28" spans="1:102" s="33" customFormat="1" ht="18" customHeight="1" x14ac:dyDescent="0.15">
      <c r="A28" s="38"/>
      <c r="B28" s="38"/>
      <c r="C28" s="38"/>
      <c r="D28" s="38"/>
      <c r="E28" s="38"/>
      <c r="F28" s="142"/>
      <c r="G28" s="142"/>
      <c r="H28" s="142"/>
      <c r="I28" s="142"/>
      <c r="J28" s="135"/>
      <c r="K28" s="142"/>
      <c r="L28" s="142"/>
      <c r="O28" s="135"/>
      <c r="P28" s="142"/>
      <c r="Q28" s="142"/>
      <c r="R28" s="142"/>
      <c r="S28" s="142"/>
      <c r="T28" s="142"/>
      <c r="U28" s="142"/>
      <c r="V28" s="142"/>
      <c r="W28" s="142"/>
      <c r="X28" s="142"/>
      <c r="Y28" s="142"/>
    </row>
    <row r="29" spans="1:102" ht="18" customHeight="1" x14ac:dyDescent="0.15">
      <c r="J29" s="35"/>
      <c r="M29" s="33"/>
      <c r="N29" s="33"/>
      <c r="O29" s="35"/>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row>
    <row r="30" spans="1:102" ht="18" customHeight="1" x14ac:dyDescent="0.15">
      <c r="A30" s="76" t="s">
        <v>62</v>
      </c>
      <c r="B30" s="12"/>
      <c r="F30" s="210"/>
      <c r="G30" s="36"/>
      <c r="H30" s="36"/>
      <c r="I30" s="36"/>
      <c r="J30" s="35"/>
      <c r="M30" s="33"/>
      <c r="N30" s="33"/>
      <c r="O30" s="35"/>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row>
    <row r="31" spans="1:102" s="33" customFormat="1" ht="18" customHeight="1" x14ac:dyDescent="0.15">
      <c r="A31" s="46" t="s">
        <v>57</v>
      </c>
      <c r="B31" s="46"/>
      <c r="C31" s="46"/>
      <c r="D31" s="46"/>
      <c r="E31" s="46"/>
      <c r="F31" s="46">
        <v>1792638</v>
      </c>
      <c r="G31" s="89">
        <v>1827220</v>
      </c>
      <c r="H31" s="89">
        <v>1902586</v>
      </c>
      <c r="I31" s="89">
        <v>2038687</v>
      </c>
      <c r="J31" s="46">
        <v>2038687</v>
      </c>
      <c r="K31" s="46">
        <v>2135482</v>
      </c>
      <c r="L31" s="46">
        <v>2180704</v>
      </c>
      <c r="M31" s="46">
        <v>2258371</v>
      </c>
      <c r="N31" s="46">
        <v>2303717</v>
      </c>
      <c r="O31" s="46">
        <v>2303717</v>
      </c>
      <c r="P31" s="46">
        <v>2299032</v>
      </c>
      <c r="Q31" s="46">
        <v>2301380</v>
      </c>
      <c r="R31" s="46">
        <v>2394237</v>
      </c>
      <c r="S31" s="46">
        <v>2500116</v>
      </c>
      <c r="T31" s="46">
        <v>2500116</v>
      </c>
      <c r="U31" s="46">
        <v>2582448</v>
      </c>
      <c r="V31" s="46">
        <v>2627001</v>
      </c>
      <c r="W31" s="46">
        <v>2867238</v>
      </c>
      <c r="X31" s="46">
        <v>3026149</v>
      </c>
      <c r="Y31" s="46">
        <v>3026149</v>
      </c>
    </row>
    <row r="32" spans="1:102" s="33" customFormat="1" ht="18" customHeight="1" x14ac:dyDescent="0.15">
      <c r="A32" s="38"/>
      <c r="B32" s="219" t="s">
        <v>63</v>
      </c>
      <c r="C32" s="220"/>
      <c r="D32" s="220"/>
      <c r="E32" s="220"/>
      <c r="F32" s="35">
        <v>736</v>
      </c>
      <c r="G32" s="35">
        <v>743</v>
      </c>
      <c r="H32" s="35">
        <v>757</v>
      </c>
      <c r="I32" s="35">
        <v>769</v>
      </c>
      <c r="J32" s="35">
        <v>769</v>
      </c>
      <c r="K32" s="35">
        <v>778</v>
      </c>
      <c r="L32" s="35">
        <v>778</v>
      </c>
      <c r="M32" s="196">
        <v>782</v>
      </c>
      <c r="N32" s="196">
        <v>791</v>
      </c>
      <c r="O32" s="35">
        <v>791</v>
      </c>
      <c r="P32" s="35">
        <v>764</v>
      </c>
      <c r="Q32" s="35">
        <v>757</v>
      </c>
      <c r="R32" s="35">
        <v>751</v>
      </c>
      <c r="S32" s="35">
        <v>786</v>
      </c>
      <c r="T32" s="35">
        <v>786</v>
      </c>
      <c r="U32" s="35">
        <v>787</v>
      </c>
      <c r="V32" s="35">
        <v>818</v>
      </c>
      <c r="W32" s="35">
        <v>1341</v>
      </c>
      <c r="X32" s="35">
        <v>1356</v>
      </c>
      <c r="Y32" s="35">
        <v>1356</v>
      </c>
    </row>
    <row r="33" spans="1:62" s="33" customFormat="1" ht="18" customHeight="1" x14ac:dyDescent="0.15">
      <c r="A33" s="38"/>
      <c r="B33" s="33" t="s">
        <v>64</v>
      </c>
      <c r="F33" s="35">
        <v>1251</v>
      </c>
      <c r="G33" s="35">
        <v>1240</v>
      </c>
      <c r="H33" s="35">
        <v>1259</v>
      </c>
      <c r="I33" s="35">
        <v>1245</v>
      </c>
      <c r="J33" s="35">
        <v>1245</v>
      </c>
      <c r="K33" s="35">
        <v>1246</v>
      </c>
      <c r="L33" s="35">
        <v>1239</v>
      </c>
      <c r="M33" s="196">
        <v>1225</v>
      </c>
      <c r="N33" s="196">
        <v>1200</v>
      </c>
      <c r="O33" s="35">
        <v>1200</v>
      </c>
      <c r="P33" s="35">
        <v>1202</v>
      </c>
      <c r="Q33" s="35">
        <v>1211</v>
      </c>
      <c r="R33" s="35">
        <v>1206</v>
      </c>
      <c r="S33" s="35">
        <v>1250</v>
      </c>
      <c r="T33" s="35">
        <v>1250</v>
      </c>
      <c r="U33" s="35">
        <v>1247</v>
      </c>
      <c r="V33" s="35">
        <v>1307</v>
      </c>
      <c r="W33" s="35">
        <v>1334</v>
      </c>
      <c r="X33" s="35">
        <v>1409</v>
      </c>
      <c r="Y33" s="35">
        <v>1409</v>
      </c>
    </row>
    <row r="34" spans="1:62" s="33" customFormat="1" ht="18" customHeight="1" x14ac:dyDescent="0.15">
      <c r="A34" s="38"/>
      <c r="B34" s="33" t="s">
        <v>53</v>
      </c>
      <c r="F34" s="35">
        <v>1709359</v>
      </c>
      <c r="G34" s="35">
        <v>1741824</v>
      </c>
      <c r="H34" s="35">
        <v>1815268</v>
      </c>
      <c r="I34" s="35">
        <v>1949927</v>
      </c>
      <c r="J34" s="35">
        <v>1949927</v>
      </c>
      <c r="K34" s="35">
        <v>2046836</v>
      </c>
      <c r="L34" s="35">
        <v>2090428</v>
      </c>
      <c r="M34" s="196">
        <v>2165723</v>
      </c>
      <c r="N34" s="196">
        <v>2209836</v>
      </c>
      <c r="O34" s="35">
        <v>2209836</v>
      </c>
      <c r="P34" s="35">
        <v>2205759</v>
      </c>
      <c r="Q34" s="35">
        <v>2210095</v>
      </c>
      <c r="R34" s="35">
        <v>2302538</v>
      </c>
      <c r="S34" s="35">
        <v>2407083</v>
      </c>
      <c r="T34" s="35">
        <v>2407083</v>
      </c>
      <c r="U34" s="35">
        <v>2489768</v>
      </c>
      <c r="V34" s="35">
        <v>2532815</v>
      </c>
      <c r="W34" s="35">
        <v>2771263</v>
      </c>
      <c r="X34" s="35">
        <v>2929646</v>
      </c>
      <c r="Y34" s="35">
        <v>2929646</v>
      </c>
    </row>
    <row r="35" spans="1:62" s="177" customFormat="1" ht="18" customHeight="1" x14ac:dyDescent="0.15">
      <c r="A35" s="76"/>
      <c r="B35" s="176"/>
      <c r="C35" s="13" t="s">
        <v>166</v>
      </c>
      <c r="E35" s="174"/>
      <c r="F35" s="178">
        <v>637169</v>
      </c>
      <c r="G35" s="178">
        <v>651255</v>
      </c>
      <c r="H35" s="178">
        <v>710604</v>
      </c>
      <c r="I35" s="178">
        <v>842811</v>
      </c>
      <c r="J35" s="178">
        <v>842811</v>
      </c>
      <c r="K35" s="178">
        <v>922819</v>
      </c>
      <c r="L35" s="178">
        <v>967548</v>
      </c>
      <c r="M35" s="197">
        <v>1046470</v>
      </c>
      <c r="N35" s="197">
        <v>1110415</v>
      </c>
      <c r="O35" s="178">
        <v>1110415</v>
      </c>
      <c r="P35" s="178">
        <v>1163312</v>
      </c>
      <c r="Q35" s="178">
        <v>1218375</v>
      </c>
      <c r="R35" s="178">
        <v>1319918</v>
      </c>
      <c r="S35" s="178">
        <v>1374055</v>
      </c>
      <c r="T35" s="178">
        <v>1374055</v>
      </c>
      <c r="U35" s="178">
        <v>1457464</v>
      </c>
      <c r="V35" s="178">
        <v>1493805</v>
      </c>
      <c r="W35" s="178">
        <v>1685333</v>
      </c>
      <c r="X35" s="178">
        <v>1809816</v>
      </c>
      <c r="Y35" s="178">
        <v>1809816</v>
      </c>
      <c r="Z35" s="33"/>
    </row>
    <row r="36" spans="1:62" s="33" customFormat="1" ht="18" customHeight="1" x14ac:dyDescent="0.15">
      <c r="A36" s="38"/>
      <c r="C36" s="9" t="s">
        <v>158</v>
      </c>
      <c r="D36" s="9"/>
      <c r="E36" s="9"/>
      <c r="F36" s="88">
        <v>1072190</v>
      </c>
      <c r="G36" s="88">
        <v>1090569</v>
      </c>
      <c r="H36" s="88">
        <v>1104664</v>
      </c>
      <c r="I36" s="88">
        <v>1107116</v>
      </c>
      <c r="J36" s="88">
        <v>1107116</v>
      </c>
      <c r="K36" s="88">
        <v>1124017</v>
      </c>
      <c r="L36" s="88">
        <v>1122880</v>
      </c>
      <c r="M36" s="198">
        <v>1119253</v>
      </c>
      <c r="N36" s="198">
        <v>1099421</v>
      </c>
      <c r="O36" s="88">
        <v>1099421</v>
      </c>
      <c r="P36" s="88">
        <v>1042447</v>
      </c>
      <c r="Q36" s="88">
        <v>991720</v>
      </c>
      <c r="R36" s="88">
        <v>982620</v>
      </c>
      <c r="S36" s="88">
        <v>1033028</v>
      </c>
      <c r="T36" s="88">
        <v>1033028</v>
      </c>
      <c r="U36" s="88">
        <v>1032304</v>
      </c>
      <c r="V36" s="88">
        <v>1039010</v>
      </c>
      <c r="W36" s="88">
        <v>1085930</v>
      </c>
      <c r="X36" s="88">
        <v>1119830</v>
      </c>
      <c r="Y36" s="88">
        <v>1119830</v>
      </c>
    </row>
    <row r="37" spans="1:62" s="33" customFormat="1" ht="18" customHeight="1" x14ac:dyDescent="0.15">
      <c r="A37" s="38"/>
      <c r="B37" s="33" t="s">
        <v>17</v>
      </c>
      <c r="F37" s="35">
        <v>81292</v>
      </c>
      <c r="G37" s="37">
        <v>83413</v>
      </c>
      <c r="H37" s="37">
        <v>85302</v>
      </c>
      <c r="I37" s="37">
        <v>86746</v>
      </c>
      <c r="J37" s="35">
        <v>86746</v>
      </c>
      <c r="K37" s="35">
        <v>86622</v>
      </c>
      <c r="L37" s="35">
        <v>88259</v>
      </c>
      <c r="M37" s="196">
        <v>90641</v>
      </c>
      <c r="N37" s="196">
        <v>91890</v>
      </c>
      <c r="O37" s="35">
        <v>91890</v>
      </c>
      <c r="P37" s="35">
        <v>91307</v>
      </c>
      <c r="Q37" s="35">
        <v>89317</v>
      </c>
      <c r="R37" s="35">
        <v>89742</v>
      </c>
      <c r="S37" s="35">
        <v>90997</v>
      </c>
      <c r="T37" s="35">
        <v>90997</v>
      </c>
      <c r="U37" s="35">
        <v>90646</v>
      </c>
      <c r="V37" s="35">
        <v>92061</v>
      </c>
      <c r="W37" s="35">
        <v>93300</v>
      </c>
      <c r="X37" s="35">
        <v>93738</v>
      </c>
      <c r="Y37" s="35">
        <v>93738</v>
      </c>
    </row>
    <row r="38" spans="1:62" s="33" customFormat="1" ht="18" customHeight="1" x14ac:dyDescent="0.15">
      <c r="A38" s="40" t="s">
        <v>34</v>
      </c>
      <c r="B38" s="40"/>
      <c r="C38" s="40"/>
      <c r="D38" s="40"/>
      <c r="E38" s="46"/>
      <c r="F38" s="46">
        <v>1407024</v>
      </c>
      <c r="G38" s="89">
        <v>1408665</v>
      </c>
      <c r="H38" s="89">
        <v>1405848</v>
      </c>
      <c r="I38" s="89">
        <v>1410006</v>
      </c>
      <c r="J38" s="46">
        <v>1410006</v>
      </c>
      <c r="K38" s="46">
        <v>1402062</v>
      </c>
      <c r="L38" s="46">
        <v>1384933</v>
      </c>
      <c r="M38" s="46">
        <v>1380594</v>
      </c>
      <c r="N38" s="46">
        <v>1379277</v>
      </c>
      <c r="O38" s="46">
        <v>1379277</v>
      </c>
      <c r="P38" s="46">
        <v>1396386</v>
      </c>
      <c r="Q38" s="46">
        <v>1416927</v>
      </c>
      <c r="R38" s="46">
        <v>1419277</v>
      </c>
      <c r="S38" s="46">
        <v>1437107</v>
      </c>
      <c r="T38" s="46">
        <v>1437107</v>
      </c>
      <c r="U38" s="46">
        <v>1464327</v>
      </c>
      <c r="V38" s="46">
        <v>1518130</v>
      </c>
      <c r="W38" s="46">
        <v>1538622</v>
      </c>
      <c r="X38" s="46">
        <v>1547206</v>
      </c>
      <c r="Y38" s="46">
        <v>1547206</v>
      </c>
    </row>
    <row r="39" spans="1:62" s="33" customFormat="1" ht="18" customHeight="1" x14ac:dyDescent="0.15">
      <c r="A39" s="41"/>
      <c r="B39" s="42" t="s">
        <v>54</v>
      </c>
      <c r="C39" s="42"/>
      <c r="D39" s="42"/>
      <c r="F39" s="35">
        <v>1073763</v>
      </c>
      <c r="G39" s="35">
        <v>1075758</v>
      </c>
      <c r="H39" s="35">
        <v>1072576</v>
      </c>
      <c r="I39" s="35">
        <v>1075083</v>
      </c>
      <c r="J39" s="35">
        <v>1075083</v>
      </c>
      <c r="K39" s="35">
        <v>1063165</v>
      </c>
      <c r="L39" s="35">
        <v>1044681</v>
      </c>
      <c r="M39" s="196">
        <v>1037227</v>
      </c>
      <c r="N39" s="196">
        <v>1034148</v>
      </c>
      <c r="O39" s="35">
        <v>1034148</v>
      </c>
      <c r="P39" s="35">
        <v>1053173</v>
      </c>
      <c r="Q39" s="35">
        <v>1072107</v>
      </c>
      <c r="R39" s="35">
        <v>1072920</v>
      </c>
      <c r="S39" s="35">
        <v>1090208</v>
      </c>
      <c r="T39" s="35">
        <v>1090208</v>
      </c>
      <c r="U39" s="35">
        <v>1125756</v>
      </c>
      <c r="V39" s="35">
        <v>1178269</v>
      </c>
      <c r="W39" s="35">
        <v>1196683</v>
      </c>
      <c r="X39" s="35">
        <v>1206321</v>
      </c>
      <c r="Y39" s="35">
        <v>1206321</v>
      </c>
    </row>
    <row r="40" spans="1:62" s="33" customFormat="1" ht="18" customHeight="1" x14ac:dyDescent="0.15">
      <c r="A40" s="38"/>
      <c r="B40" s="33" t="s">
        <v>109</v>
      </c>
      <c r="F40" s="35">
        <v>333261</v>
      </c>
      <c r="G40" s="37">
        <v>332907</v>
      </c>
      <c r="H40" s="37">
        <v>333272</v>
      </c>
      <c r="I40" s="37">
        <v>334923</v>
      </c>
      <c r="J40" s="35">
        <v>334923</v>
      </c>
      <c r="K40" s="35">
        <v>338897</v>
      </c>
      <c r="L40" s="35">
        <v>340252</v>
      </c>
      <c r="M40" s="196">
        <v>343367</v>
      </c>
      <c r="N40" s="196">
        <v>345129</v>
      </c>
      <c r="O40" s="35">
        <v>345129</v>
      </c>
      <c r="P40" s="35">
        <v>343213</v>
      </c>
      <c r="Q40" s="35">
        <v>344820</v>
      </c>
      <c r="R40" s="35">
        <v>346357</v>
      </c>
      <c r="S40" s="35">
        <v>346899</v>
      </c>
      <c r="T40" s="35">
        <v>346899</v>
      </c>
      <c r="U40" s="35">
        <v>338571</v>
      </c>
      <c r="V40" s="35">
        <v>339861</v>
      </c>
      <c r="W40" s="35">
        <v>341939</v>
      </c>
      <c r="X40" s="35">
        <v>340885</v>
      </c>
      <c r="Y40" s="35">
        <v>340885</v>
      </c>
    </row>
    <row r="41" spans="1:62" s="33" customFormat="1" ht="18" customHeight="1" x14ac:dyDescent="0.15">
      <c r="A41" s="48" t="s">
        <v>58</v>
      </c>
      <c r="B41" s="48"/>
      <c r="C41" s="48"/>
      <c r="D41" s="48"/>
      <c r="E41" s="48"/>
      <c r="F41" s="49">
        <v>4272</v>
      </c>
      <c r="G41" s="49">
        <v>4454</v>
      </c>
      <c r="H41" s="49">
        <v>4745.7</v>
      </c>
      <c r="I41" s="49">
        <v>5115.8999999999996</v>
      </c>
      <c r="J41" s="49">
        <v>5115.8999999999996</v>
      </c>
      <c r="K41" s="49">
        <v>5288.7</v>
      </c>
      <c r="L41" s="49">
        <v>5869</v>
      </c>
      <c r="M41" s="179">
        <v>6021.9</v>
      </c>
      <c r="N41" s="179">
        <v>6624.1</v>
      </c>
      <c r="O41" s="49">
        <v>6624.1</v>
      </c>
      <c r="P41" s="49">
        <v>7108.2</v>
      </c>
      <c r="Q41" s="49">
        <v>7279.7</v>
      </c>
      <c r="R41" s="49">
        <v>7346.5</v>
      </c>
      <c r="S41" s="49">
        <v>7641.6</v>
      </c>
      <c r="T41" s="49">
        <v>7641.6</v>
      </c>
      <c r="U41" s="49">
        <v>7600.9</v>
      </c>
      <c r="V41" s="49">
        <v>7729.1</v>
      </c>
      <c r="W41" s="49">
        <v>8727.2999999999993</v>
      </c>
      <c r="X41" s="49">
        <v>8814.2999999999993</v>
      </c>
      <c r="Y41" s="49">
        <v>8814.2999999999993</v>
      </c>
    </row>
    <row r="42" spans="1:62" ht="18" customHeight="1" x14ac:dyDescent="0.15">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row>
    <row r="43" spans="1:62" ht="18" customHeight="1" x14ac:dyDescent="0.15">
      <c r="A43" s="8" t="s">
        <v>131</v>
      </c>
      <c r="B43" s="9"/>
      <c r="F43" s="209"/>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row>
    <row r="44" spans="1:62" ht="18" customHeight="1" x14ac:dyDescent="0.15">
      <c r="A44" s="8" t="s">
        <v>139</v>
      </c>
      <c r="B44" s="9"/>
      <c r="F44" s="209"/>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row>
    <row r="45" spans="1:62" ht="18" customHeight="1" x14ac:dyDescent="0.15">
      <c r="A45" s="8" t="s">
        <v>132</v>
      </c>
      <c r="C45" s="8"/>
      <c r="F45" s="209"/>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row>
    <row r="46" spans="1:62" ht="18" customHeight="1" x14ac:dyDescent="0.15">
      <c r="A46" s="8" t="s">
        <v>105</v>
      </c>
      <c r="C46" s="8"/>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row>
    <row r="47" spans="1:62" ht="18" customHeight="1" x14ac:dyDescent="0.15">
      <c r="B47" s="9"/>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row>
  </sheetData>
  <mergeCells count="1">
    <mergeCell ref="B32:E32"/>
  </mergeCells>
  <phoneticPr fontId="4"/>
  <pageMargins left="0.19685039370078741" right="0.19685039370078741" top="0.98425196850393704" bottom="0.98425196850393704" header="0.51181102362204722" footer="0.51181102362204722"/>
  <pageSetup paperSize="8"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31"/>
  <sheetViews>
    <sheetView view="pageBreakPreview" zoomScale="70" zoomScaleNormal="70" zoomScaleSheetLayoutView="70" workbookViewId="0">
      <pane xSplit="5" ySplit="3" topLeftCell="F4" activePane="bottomRight" state="frozen"/>
      <selection activeCell="E12" sqref="A1:XFD1048576"/>
      <selection pane="topRight" activeCell="E12" sqref="A1:XFD1048576"/>
      <selection pane="bottomLeft" activeCell="E12" sqref="A1:XFD1048576"/>
      <selection pane="bottomRight"/>
    </sheetView>
  </sheetViews>
  <sheetFormatPr defaultColWidth="9.125" defaultRowHeight="18.75" x14ac:dyDescent="0.45"/>
  <cols>
    <col min="1" max="1" width="1.875" style="5" customWidth="1"/>
    <col min="2" max="4" width="1.875" style="1" customWidth="1"/>
    <col min="5" max="5" width="35.25" style="1" customWidth="1"/>
    <col min="6" max="25" width="12.625" style="20" customWidth="1"/>
    <col min="26" max="56" width="9.125" style="20"/>
    <col min="57" max="16384" width="9.125" style="24"/>
  </cols>
  <sheetData>
    <row r="1" spans="1:25" ht="25.15" customHeight="1" x14ac:dyDescent="0.45">
      <c r="A1" s="14" t="s">
        <v>104</v>
      </c>
      <c r="B1" s="5"/>
    </row>
    <row r="2" spans="1:25" ht="18" customHeight="1" x14ac:dyDescent="0.45">
      <c r="A2" s="6"/>
      <c r="B2" s="6"/>
      <c r="C2" s="2"/>
      <c r="D2" s="2"/>
      <c r="E2" s="2"/>
      <c r="F2" s="74" t="s">
        <v>124</v>
      </c>
      <c r="G2" s="74"/>
      <c r="H2" s="74"/>
      <c r="I2" s="74"/>
      <c r="J2" s="74"/>
      <c r="K2" s="74" t="s">
        <v>153</v>
      </c>
      <c r="P2" s="74" t="s">
        <v>170</v>
      </c>
      <c r="Q2" s="74"/>
      <c r="R2" s="74"/>
      <c r="S2" s="74"/>
      <c r="T2" s="74"/>
      <c r="U2" s="74" t="s">
        <v>178</v>
      </c>
      <c r="V2" s="74"/>
      <c r="W2" s="74"/>
      <c r="X2" s="74"/>
      <c r="Y2" s="74"/>
    </row>
    <row r="3" spans="1:25" x14ac:dyDescent="0.45">
      <c r="A3" s="6" t="s">
        <v>46</v>
      </c>
      <c r="B3" s="6"/>
      <c r="C3" s="2"/>
      <c r="D3" s="2"/>
      <c r="E3" s="2"/>
      <c r="F3" s="72" t="s">
        <v>106</v>
      </c>
      <c r="G3" s="72" t="s">
        <v>140</v>
      </c>
      <c r="H3" s="72" t="s">
        <v>144</v>
      </c>
      <c r="I3" s="72" t="s">
        <v>147</v>
      </c>
      <c r="J3" s="72" t="s">
        <v>81</v>
      </c>
      <c r="K3" s="72" t="s">
        <v>152</v>
      </c>
      <c r="L3" s="72" t="s">
        <v>156</v>
      </c>
      <c r="M3" s="72" t="s">
        <v>164</v>
      </c>
      <c r="N3" s="72" t="s">
        <v>167</v>
      </c>
      <c r="O3" s="72" t="s">
        <v>81</v>
      </c>
      <c r="P3" s="72" t="s">
        <v>169</v>
      </c>
      <c r="Q3" s="72" t="s">
        <v>172</v>
      </c>
      <c r="R3" s="72" t="s">
        <v>173</v>
      </c>
      <c r="S3" s="72" t="s">
        <v>174</v>
      </c>
      <c r="T3" s="72" t="s">
        <v>191</v>
      </c>
      <c r="U3" s="72" t="s">
        <v>180</v>
      </c>
      <c r="V3" s="72" t="s">
        <v>181</v>
      </c>
      <c r="W3" s="72" t="s">
        <v>182</v>
      </c>
      <c r="X3" s="72" t="s">
        <v>183</v>
      </c>
      <c r="Y3" s="72" t="s">
        <v>191</v>
      </c>
    </row>
    <row r="4" spans="1:25" s="20" customFormat="1" ht="16.5" x14ac:dyDescent="0.4">
      <c r="A4" s="15" t="s">
        <v>27</v>
      </c>
      <c r="B4" s="16"/>
      <c r="C4" s="16"/>
      <c r="D4" s="16"/>
      <c r="E4" s="16"/>
      <c r="F4" s="95">
        <v>18109.204000000002</v>
      </c>
      <c r="G4" s="95">
        <v>17806.403999999999</v>
      </c>
      <c r="H4" s="95">
        <v>20146.597000000002</v>
      </c>
      <c r="I4" s="95">
        <v>22331.23</v>
      </c>
      <c r="J4" s="95">
        <v>78393.434999999998</v>
      </c>
      <c r="K4" s="95">
        <v>18874.96</v>
      </c>
      <c r="L4" s="95">
        <v>19291.714</v>
      </c>
      <c r="M4" s="181">
        <v>21760.024000000001</v>
      </c>
      <c r="N4" s="95">
        <v>23357.214</v>
      </c>
      <c r="O4" s="95">
        <v>83283.912000000011</v>
      </c>
      <c r="P4" s="95">
        <v>20806.635999999999</v>
      </c>
      <c r="Q4" s="95">
        <v>23402.624</v>
      </c>
      <c r="R4" s="95">
        <v>24203.455999999998</v>
      </c>
      <c r="S4" s="95">
        <v>26926.148000000001</v>
      </c>
      <c r="T4" s="95">
        <v>95338.863999999987</v>
      </c>
      <c r="U4" s="95">
        <v>24269</v>
      </c>
      <c r="V4" s="95">
        <v>28578</v>
      </c>
      <c r="W4" s="95">
        <v>27629</v>
      </c>
      <c r="X4" s="95">
        <v>30467</v>
      </c>
      <c r="Y4" s="95">
        <v>110944</v>
      </c>
    </row>
    <row r="5" spans="1:25" s="20" customFormat="1" ht="18" customHeight="1" x14ac:dyDescent="0.4">
      <c r="A5" s="19"/>
      <c r="B5" s="18" t="s">
        <v>66</v>
      </c>
      <c r="C5" s="18"/>
      <c r="D5" s="18"/>
      <c r="E5" s="18"/>
      <c r="F5" s="96">
        <v>7249.2089999999998</v>
      </c>
      <c r="G5" s="96">
        <v>6504.0249999999996</v>
      </c>
      <c r="H5" s="96">
        <v>8327.7530000000006</v>
      </c>
      <c r="I5" s="96">
        <v>9894.9240000000009</v>
      </c>
      <c r="J5" s="96">
        <v>31975.911</v>
      </c>
      <c r="K5" s="96">
        <v>6549.7060000000001</v>
      </c>
      <c r="L5" s="96">
        <v>6470.0839999999998</v>
      </c>
      <c r="M5" s="182">
        <v>8667.0580000000009</v>
      </c>
      <c r="N5" s="96">
        <v>10080.43</v>
      </c>
      <c r="O5" s="96">
        <v>31767.278000000002</v>
      </c>
      <c r="P5" s="96">
        <v>6832.2839999999997</v>
      </c>
      <c r="Q5" s="96">
        <v>8639.4770000000008</v>
      </c>
      <c r="R5" s="96">
        <v>8942.9249999999993</v>
      </c>
      <c r="S5" s="96">
        <v>10962.205</v>
      </c>
      <c r="T5" s="96">
        <v>35376.891000000003</v>
      </c>
      <c r="U5" s="96">
        <v>7628</v>
      </c>
      <c r="V5" s="96">
        <v>11922</v>
      </c>
      <c r="W5" s="96">
        <v>10385</v>
      </c>
      <c r="X5" s="96">
        <v>13009</v>
      </c>
      <c r="Y5" s="96">
        <v>42945</v>
      </c>
    </row>
    <row r="6" spans="1:25" s="20" customFormat="1" ht="18" customHeight="1" x14ac:dyDescent="0.4">
      <c r="A6" s="19"/>
      <c r="B6" s="18" t="s">
        <v>47</v>
      </c>
      <c r="C6" s="18"/>
      <c r="D6" s="18"/>
      <c r="E6" s="18"/>
      <c r="F6" s="96">
        <v>10859.995000000001</v>
      </c>
      <c r="G6" s="96">
        <v>11302.379000000001</v>
      </c>
      <c r="H6" s="96">
        <v>11818.843999999999</v>
      </c>
      <c r="I6" s="96">
        <v>12436.306</v>
      </c>
      <c r="J6" s="96">
        <v>46417.524000000005</v>
      </c>
      <c r="K6" s="96">
        <v>12325.254000000001</v>
      </c>
      <c r="L6" s="96">
        <v>12821.63</v>
      </c>
      <c r="M6" s="182">
        <v>13092.966</v>
      </c>
      <c r="N6" s="96">
        <v>13276.784</v>
      </c>
      <c r="O6" s="96">
        <v>51516.633999999998</v>
      </c>
      <c r="P6" s="96">
        <v>13974.352000000001</v>
      </c>
      <c r="Q6" s="96">
        <v>14763.147000000001</v>
      </c>
      <c r="R6" s="96">
        <v>15260.531000000001</v>
      </c>
      <c r="S6" s="96">
        <v>15963.942999999999</v>
      </c>
      <c r="T6" s="96">
        <v>59961.973000000005</v>
      </c>
      <c r="U6" s="96">
        <v>16641</v>
      </c>
      <c r="V6" s="96">
        <v>16656</v>
      </c>
      <c r="W6" s="96">
        <v>17244</v>
      </c>
      <c r="X6" s="96">
        <v>17458</v>
      </c>
      <c r="Y6" s="96">
        <v>67999</v>
      </c>
    </row>
    <row r="7" spans="1:25" s="1" customFormat="1" ht="18" customHeight="1" x14ac:dyDescent="0.35">
      <c r="A7" s="169"/>
      <c r="B7" s="170"/>
      <c r="C7" s="174" t="s">
        <v>159</v>
      </c>
      <c r="D7" s="175"/>
      <c r="E7" s="175"/>
      <c r="F7" s="171">
        <v>4691.0569999999998</v>
      </c>
      <c r="G7" s="171">
        <v>5135.7839999999997</v>
      </c>
      <c r="H7" s="171">
        <v>5439.3069999999998</v>
      </c>
      <c r="I7" s="171">
        <v>5649.223</v>
      </c>
      <c r="J7" s="171">
        <v>20915.371999999999</v>
      </c>
      <c r="K7" s="171">
        <v>5539.28</v>
      </c>
      <c r="L7" s="171">
        <v>5682.326</v>
      </c>
      <c r="M7" s="183">
        <v>6038.0789999999997</v>
      </c>
      <c r="N7" s="171">
        <v>6192.6620000000003</v>
      </c>
      <c r="O7" s="171">
        <v>23452.347000000002</v>
      </c>
      <c r="P7" s="171">
        <v>5963.9889999999996</v>
      </c>
      <c r="Q7" s="171">
        <v>6296.393</v>
      </c>
      <c r="R7" s="171">
        <v>6492.9870000000001</v>
      </c>
      <c r="S7" s="171">
        <v>7028.1239999999998</v>
      </c>
      <c r="T7" s="171">
        <v>25781.492999999999</v>
      </c>
      <c r="U7" s="171">
        <v>7583</v>
      </c>
      <c r="V7" s="171">
        <v>7084</v>
      </c>
      <c r="W7" s="171">
        <v>7603</v>
      </c>
      <c r="X7" s="171">
        <v>7338</v>
      </c>
      <c r="Y7" s="171">
        <v>29608</v>
      </c>
    </row>
    <row r="8" spans="1:25" s="20" customFormat="1" ht="18" customHeight="1" x14ac:dyDescent="0.4">
      <c r="A8" s="31" t="s">
        <v>6</v>
      </c>
      <c r="B8" s="77"/>
      <c r="C8" s="77"/>
      <c r="D8" s="77"/>
      <c r="E8" s="77"/>
      <c r="F8" s="98">
        <v>-16219.38</v>
      </c>
      <c r="G8" s="98">
        <v>-15522.606</v>
      </c>
      <c r="H8" s="98">
        <v>-17369.638999999999</v>
      </c>
      <c r="I8" s="98">
        <v>-18472.516</v>
      </c>
      <c r="J8" s="98">
        <v>-67584.141000000003</v>
      </c>
      <c r="K8" s="98">
        <v>-16883.807000000001</v>
      </c>
      <c r="L8" s="98">
        <v>-16506.123</v>
      </c>
      <c r="M8" s="184">
        <v>-18281.933000000001</v>
      </c>
      <c r="N8" s="98">
        <v>-19525.041000000001</v>
      </c>
      <c r="O8" s="98">
        <v>-71196.903999999995</v>
      </c>
      <c r="P8" s="98">
        <v>-17959.886999999999</v>
      </c>
      <c r="Q8" s="98">
        <v>-20380.115000000002</v>
      </c>
      <c r="R8" s="98">
        <v>-20529.192999999999</v>
      </c>
      <c r="S8" s="98">
        <v>-21527.191999999999</v>
      </c>
      <c r="T8" s="98">
        <v>-80396.387000000002</v>
      </c>
      <c r="U8" s="98">
        <v>-20659</v>
      </c>
      <c r="V8" s="98">
        <v>-24197</v>
      </c>
      <c r="W8" s="98">
        <v>-22978</v>
      </c>
      <c r="X8" s="98">
        <v>-24556</v>
      </c>
      <c r="Y8" s="98">
        <v>-92391</v>
      </c>
    </row>
    <row r="9" spans="1:25" s="20" customFormat="1" ht="18" customHeight="1" x14ac:dyDescent="0.4">
      <c r="A9" s="19"/>
      <c r="B9" s="20" t="s">
        <v>11</v>
      </c>
      <c r="F9" s="94">
        <v>-2373.8240000000001</v>
      </c>
      <c r="G9" s="94">
        <v>-2442.6219999999998</v>
      </c>
      <c r="H9" s="94">
        <v>-2396.3380000000002</v>
      </c>
      <c r="I9" s="94">
        <v>-2519.0309999999999</v>
      </c>
      <c r="J9" s="94">
        <v>-9731.8149999999987</v>
      </c>
      <c r="K9" s="94">
        <v>-2469.4490000000001</v>
      </c>
      <c r="L9" s="94">
        <v>-2685.9</v>
      </c>
      <c r="M9" s="128">
        <v>-2613.9169999999999</v>
      </c>
      <c r="N9" s="94">
        <v>-2711.4209999999998</v>
      </c>
      <c r="O9" s="94">
        <v>-10480.687</v>
      </c>
      <c r="P9" s="94">
        <v>-2861.0920000000001</v>
      </c>
      <c r="Q9" s="94">
        <v>-2907.011</v>
      </c>
      <c r="R9" s="94">
        <v>-2865.41</v>
      </c>
      <c r="S9" s="94">
        <v>-2843.413</v>
      </c>
      <c r="T9" s="94">
        <v>-11476.925999999999</v>
      </c>
      <c r="U9" s="94">
        <v>-2914</v>
      </c>
      <c r="V9" s="94">
        <v>-3243</v>
      </c>
      <c r="W9" s="94">
        <v>-2979</v>
      </c>
      <c r="X9" s="94">
        <v>-2960</v>
      </c>
      <c r="Y9" s="94">
        <v>-12096</v>
      </c>
    </row>
    <row r="10" spans="1:25" s="20" customFormat="1" ht="18" customHeight="1" x14ac:dyDescent="0.4">
      <c r="A10" s="19"/>
      <c r="B10" s="20" t="s">
        <v>9</v>
      </c>
      <c r="F10" s="94">
        <v>-3173.4450000000002</v>
      </c>
      <c r="G10" s="94">
        <v>-3188.596</v>
      </c>
      <c r="H10" s="94">
        <v>-3057.0010000000002</v>
      </c>
      <c r="I10" s="94">
        <v>-3082.5549139999998</v>
      </c>
      <c r="J10" s="94">
        <v>-12501.596914000002</v>
      </c>
      <c r="K10" s="94">
        <v>-2977.8719999999998</v>
      </c>
      <c r="L10" s="94">
        <v>-2951.38</v>
      </c>
      <c r="M10" s="128">
        <v>-2922.01</v>
      </c>
      <c r="N10" s="94">
        <v>-2801.0210000000002</v>
      </c>
      <c r="O10" s="94">
        <v>-11652.283000000001</v>
      </c>
      <c r="P10" s="94">
        <v>-2755.395</v>
      </c>
      <c r="Q10" s="94">
        <v>-2753.5079999999998</v>
      </c>
      <c r="R10" s="94">
        <v>-2943.0680000000002</v>
      </c>
      <c r="S10" s="94">
        <v>-2971.201</v>
      </c>
      <c r="T10" s="94">
        <v>-11423.172000000002</v>
      </c>
      <c r="U10" s="94">
        <v>-2781</v>
      </c>
      <c r="V10" s="94">
        <v>-2624</v>
      </c>
      <c r="W10" s="94">
        <v>-2579</v>
      </c>
      <c r="X10" s="94">
        <v>-2635</v>
      </c>
      <c r="Y10" s="94">
        <v>-10619</v>
      </c>
    </row>
    <row r="11" spans="1:25" s="20" customFormat="1" ht="18" customHeight="1" x14ac:dyDescent="0.4">
      <c r="A11" s="19"/>
      <c r="B11" s="20" t="s">
        <v>5</v>
      </c>
      <c r="F11" s="94">
        <v>-860.07600000000002</v>
      </c>
      <c r="G11" s="94">
        <v>-1176.579</v>
      </c>
      <c r="H11" s="94">
        <v>-1508.193</v>
      </c>
      <c r="I11" s="94">
        <v>-1521.13</v>
      </c>
      <c r="J11" s="94">
        <v>-5065.9780000000001</v>
      </c>
      <c r="K11" s="94">
        <v>-1482.8389999999999</v>
      </c>
      <c r="L11" s="94">
        <v>-1589.819</v>
      </c>
      <c r="M11" s="128">
        <v>-1680.085</v>
      </c>
      <c r="N11" s="94">
        <v>-1890.71</v>
      </c>
      <c r="O11" s="94">
        <v>-6643.4530000000004</v>
      </c>
      <c r="P11" s="94">
        <v>-1917.354</v>
      </c>
      <c r="Q11" s="94">
        <v>-2154.462</v>
      </c>
      <c r="R11" s="94">
        <v>-2516.5569999999998</v>
      </c>
      <c r="S11" s="94">
        <v>-2739.326</v>
      </c>
      <c r="T11" s="94">
        <v>-9327.6990000000005</v>
      </c>
      <c r="U11" s="94">
        <v>-3561</v>
      </c>
      <c r="V11" s="94">
        <v>-3182</v>
      </c>
      <c r="W11" s="94">
        <v>-3479</v>
      </c>
      <c r="X11" s="94">
        <v>-3387</v>
      </c>
      <c r="Y11" s="94">
        <v>-13609</v>
      </c>
    </row>
    <row r="12" spans="1:25" s="20" customFormat="1" ht="18" customHeight="1" x14ac:dyDescent="0.4">
      <c r="A12" s="19"/>
      <c r="B12" s="20" t="s">
        <v>10</v>
      </c>
      <c r="F12" s="94">
        <v>-5534.5379999999996</v>
      </c>
      <c r="G12" s="94">
        <v>-5753.0190000000002</v>
      </c>
      <c r="H12" s="94">
        <v>-5913.2460000000001</v>
      </c>
      <c r="I12" s="94">
        <v>-6044.9750860000004</v>
      </c>
      <c r="J12" s="94">
        <v>-23245.778085999998</v>
      </c>
      <c r="K12" s="94">
        <v>-5812.8249999999998</v>
      </c>
      <c r="L12" s="94">
        <v>-6222.9539999999997</v>
      </c>
      <c r="M12" s="128">
        <v>-6323.6090000000004</v>
      </c>
      <c r="N12" s="94">
        <v>-6750.8760000000002</v>
      </c>
      <c r="O12" s="94">
        <v>-25110.263999999999</v>
      </c>
      <c r="P12" s="94">
        <v>-6887.7659999999996</v>
      </c>
      <c r="Q12" s="94">
        <v>-7501.1580000000004</v>
      </c>
      <c r="R12" s="94">
        <v>-6879.8689999999997</v>
      </c>
      <c r="S12" s="94">
        <v>-7513.1629999999996</v>
      </c>
      <c r="T12" s="94">
        <v>-28781.955999999998</v>
      </c>
      <c r="U12" s="94">
        <v>-6983</v>
      </c>
      <c r="V12" s="94">
        <v>-7641</v>
      </c>
      <c r="W12" s="94">
        <v>-7817</v>
      </c>
      <c r="X12" s="94">
        <v>-8099</v>
      </c>
      <c r="Y12" s="94">
        <v>-30540</v>
      </c>
    </row>
    <row r="13" spans="1:25" s="20" customFormat="1" ht="18" customHeight="1" x14ac:dyDescent="0.4">
      <c r="A13" s="21"/>
      <c r="B13" s="27" t="s">
        <v>175</v>
      </c>
      <c r="C13" s="27"/>
      <c r="D13" s="27"/>
      <c r="E13" s="27"/>
      <c r="F13" s="99">
        <v>-4277.4970000000003</v>
      </c>
      <c r="G13" s="99">
        <v>-2961.79</v>
      </c>
      <c r="H13" s="99">
        <v>-4494.8609999999999</v>
      </c>
      <c r="I13" s="99">
        <v>-5304.8249999999998</v>
      </c>
      <c r="J13" s="99">
        <v>-17038.973000000002</v>
      </c>
      <c r="K13" s="99">
        <v>-4140.8220000000001</v>
      </c>
      <c r="L13" s="99">
        <v>-3056.07</v>
      </c>
      <c r="M13" s="129">
        <v>-4742.3119999999999</v>
      </c>
      <c r="N13" s="99">
        <v>-5371.0129999999999</v>
      </c>
      <c r="O13" s="99">
        <v>-17310.217000000001</v>
      </c>
      <c r="P13" s="99">
        <v>-3538.28</v>
      </c>
      <c r="Q13" s="99">
        <v>-5063.9759999999997</v>
      </c>
      <c r="R13" s="99">
        <v>-5324.2889999999998</v>
      </c>
      <c r="S13" s="99">
        <v>-5460.0889999999999</v>
      </c>
      <c r="T13" s="99">
        <v>-19386.633999999998</v>
      </c>
      <c r="U13" s="99">
        <v>-4419</v>
      </c>
      <c r="V13" s="99">
        <v>-7507</v>
      </c>
      <c r="W13" s="99">
        <v>-6124</v>
      </c>
      <c r="X13" s="99">
        <v>-7475</v>
      </c>
      <c r="Y13" s="99">
        <v>-25525</v>
      </c>
    </row>
    <row r="14" spans="1:25" s="20" customFormat="1" ht="18" customHeight="1" x14ac:dyDescent="0.4">
      <c r="A14" s="53" t="s">
        <v>36</v>
      </c>
      <c r="B14" s="54"/>
      <c r="C14" s="54"/>
      <c r="D14" s="54"/>
      <c r="E14" s="54"/>
      <c r="F14" s="100">
        <v>1889.8240000000023</v>
      </c>
      <c r="G14" s="100">
        <v>2283.7979999999989</v>
      </c>
      <c r="H14" s="100">
        <v>2776.9580000000024</v>
      </c>
      <c r="I14" s="100">
        <v>3858.7139999999999</v>
      </c>
      <c r="J14" s="100">
        <v>10809.294000000004</v>
      </c>
      <c r="K14" s="100">
        <v>1991.1529999999984</v>
      </c>
      <c r="L14" s="100">
        <v>2785.5910000000003</v>
      </c>
      <c r="M14" s="160">
        <v>3478.0910000000003</v>
      </c>
      <c r="N14" s="100">
        <v>3832.1729999999989</v>
      </c>
      <c r="O14" s="100">
        <v>12087.007999999998</v>
      </c>
      <c r="P14" s="100">
        <v>2846.7489999999998</v>
      </c>
      <c r="Q14" s="100">
        <v>3022.5089999999982</v>
      </c>
      <c r="R14" s="100">
        <v>3674.262999999999</v>
      </c>
      <c r="S14" s="100">
        <v>5398.9560000000019</v>
      </c>
      <c r="T14" s="100">
        <v>14942.476999999999</v>
      </c>
      <c r="U14" s="100">
        <v>3610</v>
      </c>
      <c r="V14" s="100">
        <v>4381</v>
      </c>
      <c r="W14" s="100">
        <v>4651</v>
      </c>
      <c r="X14" s="100">
        <v>5911</v>
      </c>
      <c r="Y14" s="100">
        <v>18553</v>
      </c>
    </row>
    <row r="15" spans="1:25" s="20" customFormat="1" ht="18" customHeight="1" x14ac:dyDescent="0.4">
      <c r="A15" s="19"/>
      <c r="B15" s="18"/>
      <c r="F15" s="140"/>
      <c r="G15" s="140"/>
      <c r="H15" s="140"/>
      <c r="I15" s="140"/>
      <c r="J15" s="102"/>
      <c r="K15" s="140"/>
      <c r="L15" s="140"/>
      <c r="M15" s="146"/>
      <c r="N15" s="140"/>
      <c r="O15" s="102"/>
      <c r="P15" s="140"/>
      <c r="Q15" s="140"/>
      <c r="R15" s="140"/>
      <c r="S15" s="140"/>
      <c r="T15" s="140"/>
      <c r="U15" s="140"/>
      <c r="V15" s="140"/>
      <c r="W15" s="140"/>
      <c r="X15" s="140"/>
      <c r="Y15" s="140"/>
    </row>
    <row r="16" spans="1:25" s="20" customFormat="1" ht="18" customHeight="1" x14ac:dyDescent="0.4">
      <c r="A16" s="19"/>
      <c r="B16" s="18" t="s">
        <v>162</v>
      </c>
      <c r="F16" s="102">
        <v>5353.7110000000002</v>
      </c>
      <c r="G16" s="102">
        <v>5809.7929999999997</v>
      </c>
      <c r="H16" s="102">
        <v>6111.6719999999996</v>
      </c>
      <c r="I16" s="102">
        <v>6305.5439999999999</v>
      </c>
      <c r="J16" s="102">
        <v>23580.720000000001</v>
      </c>
      <c r="K16" s="102">
        <v>6189.8360000000002</v>
      </c>
      <c r="L16" s="102">
        <v>6363.1909999999998</v>
      </c>
      <c r="M16" s="146">
        <v>6739.8950000000004</v>
      </c>
      <c r="N16" s="102">
        <v>6910.4790000000003</v>
      </c>
      <c r="O16" s="102">
        <v>26203.400999999998</v>
      </c>
      <c r="P16" s="102">
        <v>6683.6760000000004</v>
      </c>
      <c r="Q16" s="102">
        <v>7019.14</v>
      </c>
      <c r="R16" s="102">
        <v>7201.7650000000003</v>
      </c>
      <c r="S16" s="102">
        <v>7750.16</v>
      </c>
      <c r="T16" s="102">
        <v>28654.741000000002</v>
      </c>
      <c r="U16" s="102">
        <v>8292</v>
      </c>
      <c r="V16" s="102">
        <v>7796</v>
      </c>
      <c r="W16" s="102">
        <v>8309</v>
      </c>
      <c r="X16" s="102">
        <v>8029</v>
      </c>
      <c r="Y16" s="102">
        <v>32426</v>
      </c>
    </row>
    <row r="17" spans="1:25" s="20" customFormat="1" ht="18" customHeight="1" x14ac:dyDescent="0.4">
      <c r="A17" s="19"/>
      <c r="B17" s="18"/>
      <c r="F17" s="140"/>
      <c r="G17" s="140"/>
      <c r="H17" s="140"/>
      <c r="I17" s="140"/>
      <c r="J17" s="102"/>
      <c r="K17" s="140"/>
      <c r="L17" s="140"/>
      <c r="M17" s="146"/>
      <c r="N17" s="140"/>
      <c r="O17" s="102"/>
      <c r="P17" s="140"/>
      <c r="Q17" s="140"/>
      <c r="R17" s="140"/>
      <c r="S17" s="140"/>
      <c r="T17" s="140"/>
      <c r="U17" s="140"/>
      <c r="V17" s="140"/>
      <c r="W17" s="140"/>
      <c r="X17" s="140"/>
      <c r="Y17" s="140"/>
    </row>
    <row r="18" spans="1:25" s="28" customFormat="1" ht="18" customHeight="1" x14ac:dyDescent="0.4">
      <c r="A18" s="28" t="s">
        <v>96</v>
      </c>
      <c r="F18" s="143"/>
      <c r="G18" s="143"/>
      <c r="H18" s="143"/>
      <c r="I18" s="143"/>
      <c r="J18" s="136"/>
      <c r="K18" s="143"/>
      <c r="L18" s="143"/>
      <c r="M18" s="185"/>
      <c r="N18" s="143"/>
      <c r="O18" s="136"/>
      <c r="P18" s="143"/>
      <c r="Q18" s="143"/>
      <c r="R18" s="143"/>
      <c r="S18" s="143"/>
      <c r="T18" s="143"/>
      <c r="U18" s="143"/>
      <c r="V18" s="143"/>
      <c r="W18" s="143"/>
      <c r="X18" s="143"/>
      <c r="Y18" s="143"/>
    </row>
    <row r="19" spans="1:25" s="20" customFormat="1" ht="18" customHeight="1" x14ac:dyDescent="0.4">
      <c r="A19" s="51" t="s">
        <v>38</v>
      </c>
      <c r="B19" s="52"/>
      <c r="C19" s="52"/>
      <c r="D19" s="52"/>
      <c r="E19" s="52"/>
      <c r="F19" s="101">
        <v>55222.3</v>
      </c>
      <c r="G19" s="101">
        <v>51549.576000000001</v>
      </c>
      <c r="H19" s="101">
        <v>55283.72</v>
      </c>
      <c r="I19" s="101">
        <v>55863.667000000001</v>
      </c>
      <c r="J19" s="101">
        <v>55863.666999999994</v>
      </c>
      <c r="K19" s="101">
        <v>57631.254999999997</v>
      </c>
      <c r="L19" s="101">
        <v>60987.603000000003</v>
      </c>
      <c r="M19" s="144">
        <v>61758.351000000002</v>
      </c>
      <c r="N19" s="101">
        <v>62893.828000000001</v>
      </c>
      <c r="O19" s="101">
        <v>62893.828000000001</v>
      </c>
      <c r="P19" s="101">
        <v>67496.411999999997</v>
      </c>
      <c r="Q19" s="101">
        <v>68948.558000000005</v>
      </c>
      <c r="R19" s="101">
        <v>68151.354000000007</v>
      </c>
      <c r="S19" s="101">
        <v>72791.509999999995</v>
      </c>
      <c r="T19" s="101">
        <v>72791.509999999995</v>
      </c>
      <c r="U19" s="101">
        <v>82411</v>
      </c>
      <c r="V19" s="101">
        <v>80937</v>
      </c>
      <c r="W19" s="101">
        <v>84285</v>
      </c>
      <c r="X19" s="101">
        <v>82757</v>
      </c>
      <c r="Y19" s="101">
        <v>82757</v>
      </c>
    </row>
    <row r="20" spans="1:25" s="20" customFormat="1" ht="30" customHeight="1" x14ac:dyDescent="0.4">
      <c r="A20" s="19"/>
      <c r="B20" s="20" t="s">
        <v>65</v>
      </c>
      <c r="F20" s="102">
        <v>8708.7630000000008</v>
      </c>
      <c r="G20" s="102">
        <v>8696.3230000000003</v>
      </c>
      <c r="H20" s="102">
        <v>9064.1229999999996</v>
      </c>
      <c r="I20" s="102">
        <v>7506.7910000000002</v>
      </c>
      <c r="J20" s="102">
        <v>7506.7910000000002</v>
      </c>
      <c r="K20" s="102">
        <v>7650.2420000000002</v>
      </c>
      <c r="L20" s="102">
        <v>9646.3809999999994</v>
      </c>
      <c r="M20" s="146">
        <v>9763.125</v>
      </c>
      <c r="N20" s="102">
        <v>8329.8729999999996</v>
      </c>
      <c r="O20" s="102">
        <v>8329.8729999999996</v>
      </c>
      <c r="P20" s="102">
        <v>11072.897000000001</v>
      </c>
      <c r="Q20" s="102">
        <v>12560.937</v>
      </c>
      <c r="R20" s="102">
        <v>11254.029</v>
      </c>
      <c r="S20" s="102">
        <v>12451.257</v>
      </c>
      <c r="T20" s="102">
        <v>12451.257</v>
      </c>
      <c r="U20" s="102">
        <v>15579</v>
      </c>
      <c r="V20" s="102">
        <v>14572</v>
      </c>
      <c r="W20" s="102">
        <v>16705</v>
      </c>
      <c r="X20" s="102">
        <v>13799</v>
      </c>
      <c r="Y20" s="102">
        <v>13799</v>
      </c>
    </row>
    <row r="21" spans="1:25" s="20" customFormat="1" ht="18" customHeight="1" x14ac:dyDescent="0.4">
      <c r="A21" s="21"/>
      <c r="B21" s="27" t="s">
        <v>40</v>
      </c>
      <c r="C21" s="27"/>
      <c r="D21" s="27"/>
      <c r="E21" s="27"/>
      <c r="F21" s="103">
        <v>46513.536999999997</v>
      </c>
      <c r="G21" s="103">
        <v>42853.252999999997</v>
      </c>
      <c r="H21" s="103">
        <v>46219.597000000002</v>
      </c>
      <c r="I21" s="103">
        <v>48356.875999999997</v>
      </c>
      <c r="J21" s="103">
        <v>48356.875999999997</v>
      </c>
      <c r="K21" s="103">
        <v>49981.012999999999</v>
      </c>
      <c r="L21" s="103">
        <v>51341.222000000002</v>
      </c>
      <c r="M21" s="148">
        <v>51995.226000000002</v>
      </c>
      <c r="N21" s="103">
        <v>54563.955000000002</v>
      </c>
      <c r="O21" s="103">
        <v>54563.955000000002</v>
      </c>
      <c r="P21" s="103">
        <v>56423.514999999999</v>
      </c>
      <c r="Q21" s="103">
        <v>56387.620999999999</v>
      </c>
      <c r="R21" s="103">
        <v>56897.324999999997</v>
      </c>
      <c r="S21" s="103">
        <v>60340.252999999997</v>
      </c>
      <c r="T21" s="103">
        <v>60340.252999999997</v>
      </c>
      <c r="U21" s="103">
        <v>66832</v>
      </c>
      <c r="V21" s="103">
        <v>66365</v>
      </c>
      <c r="W21" s="103">
        <v>67580</v>
      </c>
      <c r="X21" s="103">
        <v>68958</v>
      </c>
      <c r="Y21" s="103">
        <v>68958</v>
      </c>
    </row>
    <row r="22" spans="1:25" s="20" customFormat="1" ht="18" customHeight="1" x14ac:dyDescent="0.4">
      <c r="A22" s="55" t="s">
        <v>39</v>
      </c>
      <c r="B22" s="56"/>
      <c r="C22" s="56"/>
      <c r="D22" s="56"/>
      <c r="E22" s="56"/>
      <c r="F22" s="101">
        <v>22216.952000000001</v>
      </c>
      <c r="G22" s="101">
        <v>14133.68</v>
      </c>
      <c r="H22" s="101">
        <v>23880.741000000002</v>
      </c>
      <c r="I22" s="101">
        <v>22911.177</v>
      </c>
      <c r="J22" s="101">
        <v>83142.55</v>
      </c>
      <c r="K22" s="101">
        <v>20642.547999999999</v>
      </c>
      <c r="L22" s="101">
        <v>22648.062000000002</v>
      </c>
      <c r="M22" s="144">
        <v>22530.771999999997</v>
      </c>
      <c r="N22" s="101">
        <v>24492.690999999999</v>
      </c>
      <c r="O22" s="101">
        <v>90314.073000000004</v>
      </c>
      <c r="P22" s="101">
        <v>21648.517</v>
      </c>
      <c r="Q22" s="101">
        <v>24854.77</v>
      </c>
      <c r="R22" s="101">
        <v>23406.252</v>
      </c>
      <c r="S22" s="101">
        <v>31566.304</v>
      </c>
      <c r="T22" s="101">
        <v>101475.84299999999</v>
      </c>
      <c r="U22" s="101">
        <v>33889</v>
      </c>
      <c r="V22" s="101">
        <v>27103</v>
      </c>
      <c r="W22" s="101">
        <v>30979</v>
      </c>
      <c r="X22" s="101">
        <v>28939</v>
      </c>
      <c r="Y22" s="101">
        <v>120910</v>
      </c>
    </row>
    <row r="23" spans="1:25" s="20" customFormat="1" ht="30" customHeight="1" x14ac:dyDescent="0.4">
      <c r="A23" s="19"/>
      <c r="B23" s="20" t="s">
        <v>65</v>
      </c>
      <c r="F23" s="102">
        <v>8118.1289999999999</v>
      </c>
      <c r="G23" s="102">
        <v>6491.585</v>
      </c>
      <c r="H23" s="102">
        <v>8695.5529999999999</v>
      </c>
      <c r="I23" s="102">
        <v>8337.5920000000006</v>
      </c>
      <c r="J23" s="102">
        <v>31642.859</v>
      </c>
      <c r="K23" s="102">
        <v>6693.1570000000002</v>
      </c>
      <c r="L23" s="102">
        <v>8466.223</v>
      </c>
      <c r="M23" s="146">
        <v>8783.8019999999997</v>
      </c>
      <c r="N23" s="102">
        <v>8647.1779999999999</v>
      </c>
      <c r="O23" s="102">
        <v>32590.36</v>
      </c>
      <c r="P23" s="102">
        <v>8737.3760000000002</v>
      </c>
      <c r="Q23" s="102">
        <v>10127.517</v>
      </c>
      <c r="R23" s="102">
        <v>7636.0169999999998</v>
      </c>
      <c r="S23" s="102">
        <v>12159.433000000001</v>
      </c>
      <c r="T23" s="102">
        <v>38660.343000000001</v>
      </c>
      <c r="U23" s="102">
        <v>10756</v>
      </c>
      <c r="V23" s="102">
        <v>10914</v>
      </c>
      <c r="W23" s="102">
        <v>12520</v>
      </c>
      <c r="X23" s="102">
        <v>10103</v>
      </c>
      <c r="Y23" s="102">
        <v>44293</v>
      </c>
    </row>
    <row r="24" spans="1:25" s="20" customFormat="1" ht="18" customHeight="1" x14ac:dyDescent="0.4">
      <c r="A24" s="21"/>
      <c r="B24" s="27" t="s">
        <v>40</v>
      </c>
      <c r="C24" s="27"/>
      <c r="D24" s="27"/>
      <c r="E24" s="27"/>
      <c r="F24" s="103">
        <v>14098.823</v>
      </c>
      <c r="G24" s="103">
        <v>7642.0950000000003</v>
      </c>
      <c r="H24" s="103">
        <v>15185.188</v>
      </c>
      <c r="I24" s="103">
        <v>14573.584999999999</v>
      </c>
      <c r="J24" s="103">
        <v>51499.690999999999</v>
      </c>
      <c r="K24" s="103">
        <v>13949.391</v>
      </c>
      <c r="L24" s="103">
        <v>14181.839</v>
      </c>
      <c r="M24" s="148">
        <v>13746.97</v>
      </c>
      <c r="N24" s="103">
        <v>15845.513000000001</v>
      </c>
      <c r="O24" s="103">
        <v>57723.712999999996</v>
      </c>
      <c r="P24" s="103">
        <v>12911.141</v>
      </c>
      <c r="Q24" s="103">
        <v>14727.253000000001</v>
      </c>
      <c r="R24" s="103">
        <v>15770.235000000001</v>
      </c>
      <c r="S24" s="103">
        <v>19406.870999999999</v>
      </c>
      <c r="T24" s="103">
        <v>62815.5</v>
      </c>
      <c r="U24" s="103">
        <v>23133</v>
      </c>
      <c r="V24" s="103">
        <v>16189</v>
      </c>
      <c r="W24" s="103">
        <v>18459</v>
      </c>
      <c r="X24" s="103">
        <v>18836</v>
      </c>
      <c r="Y24" s="103">
        <v>76617</v>
      </c>
    </row>
    <row r="25" spans="1:25" x14ac:dyDescent="0.45">
      <c r="F25" s="26"/>
      <c r="G25" s="26"/>
      <c r="H25" s="26"/>
      <c r="I25" s="26"/>
      <c r="J25" s="26"/>
      <c r="K25" s="26"/>
      <c r="N25" s="206"/>
      <c r="O25" s="207"/>
      <c r="P25" s="26"/>
      <c r="Q25" s="26"/>
      <c r="R25" s="26"/>
      <c r="S25" s="26"/>
      <c r="T25" s="26"/>
      <c r="U25" s="26"/>
      <c r="V25" s="26"/>
      <c r="W25" s="26"/>
      <c r="X25" s="26"/>
      <c r="Y25" s="26"/>
    </row>
    <row r="26" spans="1:25" x14ac:dyDescent="0.45">
      <c r="F26" s="25"/>
      <c r="G26" s="25"/>
      <c r="H26" s="25"/>
      <c r="I26" s="25"/>
      <c r="J26" s="25"/>
      <c r="K26" s="25"/>
      <c r="N26" s="206"/>
      <c r="O26" s="207"/>
      <c r="P26" s="25"/>
      <c r="Q26" s="25"/>
      <c r="R26" s="25"/>
      <c r="S26" s="25"/>
      <c r="T26" s="25"/>
      <c r="U26" s="25"/>
      <c r="V26" s="25"/>
      <c r="W26" s="25"/>
      <c r="X26" s="25"/>
      <c r="Y26" s="25"/>
    </row>
    <row r="27" spans="1:25" x14ac:dyDescent="0.45">
      <c r="F27" s="25"/>
      <c r="G27" s="25"/>
      <c r="H27" s="25"/>
      <c r="I27" s="25"/>
      <c r="J27" s="25"/>
      <c r="K27" s="25"/>
      <c r="N27" s="206"/>
      <c r="O27" s="207"/>
      <c r="P27" s="25"/>
      <c r="Q27" s="25"/>
      <c r="R27" s="25"/>
      <c r="S27" s="25"/>
      <c r="T27" s="25"/>
      <c r="U27" s="25"/>
      <c r="V27" s="25"/>
      <c r="W27" s="25"/>
      <c r="X27" s="25"/>
      <c r="Y27" s="25"/>
    </row>
    <row r="28" spans="1:25" x14ac:dyDescent="0.45">
      <c r="F28" s="25"/>
      <c r="G28" s="25"/>
      <c r="H28" s="25"/>
      <c r="I28" s="25"/>
      <c r="J28" s="25"/>
      <c r="K28" s="25"/>
      <c r="N28" s="206"/>
      <c r="O28" s="207"/>
      <c r="P28" s="25"/>
      <c r="Q28" s="25"/>
      <c r="R28" s="25"/>
      <c r="S28" s="25"/>
      <c r="T28" s="25"/>
      <c r="U28" s="25"/>
      <c r="V28" s="25"/>
      <c r="W28" s="25"/>
      <c r="X28" s="25"/>
      <c r="Y28" s="25"/>
    </row>
    <row r="29" spans="1:25" x14ac:dyDescent="0.45">
      <c r="J29" s="25"/>
      <c r="N29" s="206"/>
      <c r="O29" s="207"/>
    </row>
    <row r="30" spans="1:25" x14ac:dyDescent="0.45">
      <c r="J30" s="25"/>
      <c r="N30" s="206"/>
      <c r="O30" s="207"/>
    </row>
    <row r="31" spans="1:25" x14ac:dyDescent="0.45">
      <c r="J31" s="25"/>
    </row>
  </sheetData>
  <phoneticPr fontId="4"/>
  <pageMargins left="0.19685039370078741" right="0.19685039370078741" top="0.98425196850393704" bottom="0.98425196850393704" header="0.51181102362204722" footer="0.51181102362204722"/>
  <pageSetup paperSize="8"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8"/>
  <sheetViews>
    <sheetView view="pageBreakPreview" zoomScale="85" zoomScaleNormal="90" zoomScaleSheetLayoutView="85" workbookViewId="0">
      <pane xSplit="5" ySplit="3" topLeftCell="F4" activePane="bottomRight" state="frozen"/>
      <selection activeCell="E12" sqref="A1:XFD1048576"/>
      <selection pane="topRight" activeCell="E12" sqref="A1:XFD1048576"/>
      <selection pane="bottomLeft" activeCell="E12" sqref="A1:XFD1048576"/>
      <selection pane="bottomRight"/>
    </sheetView>
  </sheetViews>
  <sheetFormatPr defaultColWidth="9.125" defaultRowHeight="18.75" x14ac:dyDescent="0.45"/>
  <cols>
    <col min="1" max="2" width="1.875" style="5" customWidth="1"/>
    <col min="3" max="4" width="1.875" style="1" customWidth="1"/>
    <col min="5" max="5" width="35.25" style="1" customWidth="1"/>
    <col min="6" max="9" width="12.625" style="84" customWidth="1"/>
    <col min="10" max="10" width="12.625" style="26" customWidth="1"/>
    <col min="11" max="11" width="12.625" style="84" customWidth="1"/>
    <col min="12" max="15" width="12.625" style="20" customWidth="1"/>
    <col min="16" max="20" width="12.625" style="84" customWidth="1"/>
    <col min="21" max="21" width="12.625" style="84" customWidth="1" collapsed="1"/>
    <col min="22" max="26" width="12.625" style="84" customWidth="1"/>
    <col min="27" max="45" width="9.125" style="20"/>
    <col min="46" max="16384" width="9.125" style="24"/>
  </cols>
  <sheetData>
    <row r="1" spans="1:26" ht="25.15" customHeight="1" x14ac:dyDescent="0.45">
      <c r="A1" s="14" t="s">
        <v>41</v>
      </c>
      <c r="B1" s="107"/>
      <c r="C1" s="108"/>
      <c r="D1" s="108"/>
      <c r="E1" s="108"/>
      <c r="F1" s="109"/>
      <c r="G1" s="109"/>
      <c r="H1" s="109"/>
      <c r="I1" s="109"/>
      <c r="J1" s="110"/>
      <c r="K1" s="109"/>
      <c r="P1" s="109"/>
      <c r="Q1" s="109"/>
      <c r="R1" s="109"/>
      <c r="S1" s="109"/>
      <c r="T1" s="109"/>
      <c r="U1" s="109"/>
      <c r="V1" s="109"/>
      <c r="W1" s="109"/>
      <c r="X1" s="109"/>
      <c r="Y1" s="109"/>
      <c r="Z1" s="109"/>
    </row>
    <row r="2" spans="1:26" s="20" customFormat="1" ht="18" customHeight="1" x14ac:dyDescent="0.4">
      <c r="A2" s="58"/>
      <c r="B2" s="111"/>
      <c r="C2" s="112"/>
      <c r="D2" s="112"/>
      <c r="E2" s="112"/>
      <c r="F2" s="113" t="s">
        <v>124</v>
      </c>
      <c r="G2" s="113"/>
      <c r="H2" s="113"/>
      <c r="I2" s="113"/>
      <c r="J2" s="114"/>
      <c r="K2" s="113" t="s">
        <v>153</v>
      </c>
      <c r="P2" s="113" t="s">
        <v>170</v>
      </c>
      <c r="Q2" s="113"/>
      <c r="R2" s="113"/>
      <c r="S2" s="113"/>
      <c r="T2" s="113"/>
      <c r="U2" s="113" t="s">
        <v>178</v>
      </c>
      <c r="V2" s="113"/>
      <c r="W2" s="113"/>
      <c r="X2" s="113"/>
      <c r="Y2" s="113"/>
      <c r="Z2" s="113"/>
    </row>
    <row r="3" spans="1:26" s="20" customFormat="1" ht="16.5" x14ac:dyDescent="0.4">
      <c r="A3" s="58" t="s">
        <v>46</v>
      </c>
      <c r="B3" s="111"/>
      <c r="C3" s="112"/>
      <c r="D3" s="112"/>
      <c r="E3" s="112"/>
      <c r="F3" s="115" t="s">
        <v>110</v>
      </c>
      <c r="G3" s="115" t="s">
        <v>142</v>
      </c>
      <c r="H3" s="115" t="s">
        <v>146</v>
      </c>
      <c r="I3" s="115" t="s">
        <v>148</v>
      </c>
      <c r="J3" s="115" t="s">
        <v>81</v>
      </c>
      <c r="K3" s="115" t="s">
        <v>151</v>
      </c>
      <c r="L3" s="115" t="s">
        <v>157</v>
      </c>
      <c r="M3" s="115" t="s">
        <v>165</v>
      </c>
      <c r="N3" s="115" t="s">
        <v>147</v>
      </c>
      <c r="O3" s="115" t="s">
        <v>81</v>
      </c>
      <c r="P3" s="115" t="s">
        <v>171</v>
      </c>
      <c r="Q3" s="115" t="s">
        <v>184</v>
      </c>
      <c r="R3" s="115" t="s">
        <v>185</v>
      </c>
      <c r="S3" s="115" t="s">
        <v>186</v>
      </c>
      <c r="T3" s="115" t="s">
        <v>187</v>
      </c>
      <c r="U3" s="115" t="s">
        <v>179</v>
      </c>
      <c r="V3" s="115" t="s">
        <v>188</v>
      </c>
      <c r="W3" s="115" t="s">
        <v>189</v>
      </c>
      <c r="X3" s="115" t="s">
        <v>190</v>
      </c>
      <c r="Y3" s="115" t="s">
        <v>187</v>
      </c>
      <c r="Z3" s="115"/>
    </row>
    <row r="4" spans="1:26" s="20" customFormat="1" ht="16.5" x14ac:dyDescent="0.4">
      <c r="A4" s="51" t="s">
        <v>98</v>
      </c>
      <c r="B4" s="116"/>
      <c r="C4" s="117"/>
      <c r="D4" s="117"/>
      <c r="E4" s="117"/>
      <c r="F4" s="155">
        <v>5249.6629999999996</v>
      </c>
      <c r="G4" s="155">
        <v>8144.2380000000003</v>
      </c>
      <c r="H4" s="155">
        <v>11657.318000000001</v>
      </c>
      <c r="I4" s="155">
        <v>8342.5319999999992</v>
      </c>
      <c r="J4" s="155">
        <v>33393.750999999997</v>
      </c>
      <c r="K4" s="155">
        <v>11635.066999999999</v>
      </c>
      <c r="L4" s="155">
        <v>9863.07</v>
      </c>
      <c r="M4" s="155">
        <v>9900.965000000002</v>
      </c>
      <c r="N4" s="155">
        <v>9145.0649999999987</v>
      </c>
      <c r="O4" s="155">
        <v>40544.167000000001</v>
      </c>
      <c r="P4" s="155">
        <v>7653.6419999999998</v>
      </c>
      <c r="Q4" s="155">
        <v>11211.531000000001</v>
      </c>
      <c r="R4" s="155">
        <v>11504.958000000001</v>
      </c>
      <c r="S4" s="155">
        <v>13202.662999999999</v>
      </c>
      <c r="T4" s="155">
        <v>43572.794000000002</v>
      </c>
      <c r="U4" s="155">
        <v>4855</v>
      </c>
      <c r="V4" s="155">
        <v>8602</v>
      </c>
      <c r="W4" s="155">
        <v>13857</v>
      </c>
      <c r="X4" s="155">
        <v>11215</v>
      </c>
      <c r="Y4" s="155">
        <v>38529</v>
      </c>
      <c r="Z4" s="145"/>
    </row>
    <row r="5" spans="1:26" s="20" customFormat="1" ht="18" customHeight="1" x14ac:dyDescent="0.4">
      <c r="A5" s="19"/>
      <c r="B5" s="25" t="s">
        <v>59</v>
      </c>
      <c r="C5" s="25"/>
      <c r="D5" s="25"/>
      <c r="E5" s="25"/>
      <c r="F5" s="102">
        <v>1368.6790000000001</v>
      </c>
      <c r="G5" s="102">
        <v>1674.6089999999999</v>
      </c>
      <c r="H5" s="102">
        <v>2566.2190000000001</v>
      </c>
      <c r="I5" s="146">
        <v>1549.4800000000005</v>
      </c>
      <c r="J5" s="146">
        <v>7158.9870000000001</v>
      </c>
      <c r="K5" s="102">
        <v>1694.231</v>
      </c>
      <c r="L5" s="102">
        <v>2771.63</v>
      </c>
      <c r="M5" s="146">
        <v>4761.1269999999995</v>
      </c>
      <c r="N5" s="146">
        <v>4807.7309999999998</v>
      </c>
      <c r="O5" s="146">
        <v>14034.718999999999</v>
      </c>
      <c r="P5" s="102">
        <v>5350.402</v>
      </c>
      <c r="Q5" s="146">
        <v>5081.4449999999997</v>
      </c>
      <c r="R5" s="146">
        <v>7164.8220000000001</v>
      </c>
      <c r="S5" s="146">
        <v>6565.5309999999999</v>
      </c>
      <c r="T5" s="146">
        <v>24162.2</v>
      </c>
      <c r="U5" s="102">
        <v>6623</v>
      </c>
      <c r="V5" s="102">
        <v>6235</v>
      </c>
      <c r="W5" s="102">
        <v>6160</v>
      </c>
      <c r="X5" s="102">
        <v>8291</v>
      </c>
      <c r="Y5" s="102">
        <v>27309</v>
      </c>
      <c r="Z5" s="102"/>
    </row>
    <row r="6" spans="1:26" s="20" customFormat="1" ht="18" customHeight="1" x14ac:dyDescent="0.4">
      <c r="A6" s="19"/>
      <c r="B6" s="25" t="s">
        <v>85</v>
      </c>
      <c r="C6" s="25"/>
      <c r="D6" s="25"/>
      <c r="E6" s="25"/>
      <c r="F6" s="102">
        <v>7213.4449999999997</v>
      </c>
      <c r="G6" s="102">
        <v>7530.6989999999996</v>
      </c>
      <c r="H6" s="102">
        <v>7232.5510000000004</v>
      </c>
      <c r="I6" s="102">
        <v>8144.6530000000021</v>
      </c>
      <c r="J6" s="102">
        <v>30121.348000000002</v>
      </c>
      <c r="K6" s="102">
        <v>7534.1130000000003</v>
      </c>
      <c r="L6" s="102">
        <v>7660.6179999999995</v>
      </c>
      <c r="M6" s="102">
        <v>7645.6810000000014</v>
      </c>
      <c r="N6" s="102">
        <v>6454.549</v>
      </c>
      <c r="O6" s="102">
        <v>29294.960999999999</v>
      </c>
      <c r="P6" s="102">
        <v>5694.5159999999996</v>
      </c>
      <c r="Q6" s="102">
        <v>6606.509</v>
      </c>
      <c r="R6" s="102">
        <v>7678.7529999999997</v>
      </c>
      <c r="S6" s="102">
        <v>8358.4779999999992</v>
      </c>
      <c r="T6" s="102">
        <v>28338.255999999998</v>
      </c>
      <c r="U6" s="102">
        <v>5337</v>
      </c>
      <c r="V6" s="102">
        <v>7361</v>
      </c>
      <c r="W6" s="102">
        <v>8660</v>
      </c>
      <c r="X6" s="102">
        <v>7798</v>
      </c>
      <c r="Y6" s="102">
        <v>29156</v>
      </c>
      <c r="Z6" s="102"/>
    </row>
    <row r="7" spans="1:26" s="20" customFormat="1" ht="18" customHeight="1" x14ac:dyDescent="0.4">
      <c r="A7" s="19"/>
      <c r="B7" s="25" t="s">
        <v>86</v>
      </c>
      <c r="C7" s="25"/>
      <c r="D7" s="25"/>
      <c r="E7" s="25"/>
      <c r="F7" s="146">
        <v>-2057.1709999999998</v>
      </c>
      <c r="G7" s="146">
        <v>-890.053</v>
      </c>
      <c r="H7" s="146">
        <v>3261.4209999999998</v>
      </c>
      <c r="I7" s="146">
        <v>-1223.038</v>
      </c>
      <c r="J7" s="146">
        <v>-908.84099999999989</v>
      </c>
      <c r="K7" s="146">
        <v>4575.7979999999998</v>
      </c>
      <c r="L7" s="146">
        <v>-554.08099999999968</v>
      </c>
      <c r="M7" s="146">
        <v>-495.32999999999993</v>
      </c>
      <c r="N7" s="146">
        <v>-2068.9540000000002</v>
      </c>
      <c r="O7" s="146">
        <v>1457.433</v>
      </c>
      <c r="P7" s="146">
        <v>-69.992000000000004</v>
      </c>
      <c r="Q7" s="146">
        <v>-328.65199999999999</v>
      </c>
      <c r="R7" s="146">
        <v>-899.25400000000002</v>
      </c>
      <c r="S7" s="146">
        <v>-1594.393</v>
      </c>
      <c r="T7" s="146">
        <v>-2892.2910000000002</v>
      </c>
      <c r="U7" s="146">
        <v>-1063</v>
      </c>
      <c r="V7" s="146">
        <v>-4929</v>
      </c>
      <c r="W7" s="146">
        <v>3001</v>
      </c>
      <c r="X7" s="146">
        <v>-4721</v>
      </c>
      <c r="Y7" s="146">
        <v>-7712</v>
      </c>
      <c r="Z7" s="146"/>
    </row>
    <row r="8" spans="1:26" s="20" customFormat="1" ht="18" customHeight="1" x14ac:dyDescent="0.4">
      <c r="A8" s="19"/>
      <c r="B8" s="25" t="s">
        <v>87</v>
      </c>
      <c r="C8" s="25"/>
      <c r="D8" s="25"/>
      <c r="E8" s="25"/>
      <c r="F8" s="102">
        <v>-1303.5640000000001</v>
      </c>
      <c r="G8" s="102">
        <v>-26.271000000000001</v>
      </c>
      <c r="H8" s="102">
        <v>-1272.76</v>
      </c>
      <c r="I8" s="146">
        <v>-8.2080000000000002</v>
      </c>
      <c r="J8" s="146">
        <v>-2610.8030000000003</v>
      </c>
      <c r="K8" s="102">
        <v>-2177.4859999999999</v>
      </c>
      <c r="L8" s="102">
        <v>132.07299999999987</v>
      </c>
      <c r="M8" s="146">
        <v>-1882.7109999999998</v>
      </c>
      <c r="N8" s="146">
        <v>72.471000000000004</v>
      </c>
      <c r="O8" s="146">
        <v>-3855.6529999999998</v>
      </c>
      <c r="P8" s="102">
        <v>-3334.453</v>
      </c>
      <c r="Q8" s="146">
        <v>-17.504999999999999</v>
      </c>
      <c r="R8" s="146">
        <v>-2328.3119999999999</v>
      </c>
      <c r="S8" s="146">
        <v>-19.402000000000001</v>
      </c>
      <c r="T8" s="146">
        <v>-5699.6720000000005</v>
      </c>
      <c r="U8" s="102">
        <v>-6091</v>
      </c>
      <c r="V8" s="102">
        <v>56</v>
      </c>
      <c r="W8" s="102">
        <v>-3836</v>
      </c>
      <c r="X8" s="102">
        <v>-87</v>
      </c>
      <c r="Y8" s="102">
        <v>-9958</v>
      </c>
      <c r="Z8" s="102"/>
    </row>
    <row r="9" spans="1:26" s="20" customFormat="1" ht="18" customHeight="1" x14ac:dyDescent="0.4">
      <c r="A9" s="21"/>
      <c r="B9" s="118" t="s">
        <v>17</v>
      </c>
      <c r="C9" s="118"/>
      <c r="D9" s="118"/>
      <c r="E9" s="118"/>
      <c r="F9" s="148">
        <v>28.274000000000001</v>
      </c>
      <c r="G9" s="148">
        <v>-144.74599999999828</v>
      </c>
      <c r="H9" s="148">
        <v>-130.113</v>
      </c>
      <c r="I9" s="148">
        <v>-120.35500000000172</v>
      </c>
      <c r="J9" s="148">
        <v>-366.94</v>
      </c>
      <c r="K9" s="148">
        <v>8.4109999999999996</v>
      </c>
      <c r="L9" s="148">
        <v>-147.16999999999999</v>
      </c>
      <c r="M9" s="148">
        <v>-127.80199999999999</v>
      </c>
      <c r="N9" s="148">
        <v>-120.732</v>
      </c>
      <c r="O9" s="148">
        <v>-387.29300000000001</v>
      </c>
      <c r="P9" s="148">
        <v>13.169</v>
      </c>
      <c r="Q9" s="148">
        <v>-130.26599999999999</v>
      </c>
      <c r="R9" s="148">
        <v>-111.051</v>
      </c>
      <c r="S9" s="148">
        <v>-107.551</v>
      </c>
      <c r="T9" s="148">
        <v>-335.69900000000001</v>
      </c>
      <c r="U9" s="148">
        <v>49</v>
      </c>
      <c r="V9" s="148">
        <v>-121</v>
      </c>
      <c r="W9" s="148">
        <v>-128</v>
      </c>
      <c r="X9" s="148">
        <v>-66</v>
      </c>
      <c r="Y9" s="148">
        <v>-266</v>
      </c>
      <c r="Z9" s="146"/>
    </row>
    <row r="10" spans="1:26" s="20" customFormat="1" ht="18" customHeight="1" x14ac:dyDescent="0.4">
      <c r="A10" s="19"/>
      <c r="B10" s="119"/>
      <c r="C10" s="25"/>
      <c r="D10" s="25"/>
      <c r="E10" s="25"/>
      <c r="F10" s="146"/>
      <c r="G10" s="156"/>
      <c r="H10" s="156"/>
      <c r="I10" s="156"/>
      <c r="J10" s="146"/>
      <c r="K10" s="146"/>
      <c r="L10" s="146"/>
      <c r="M10" s="146"/>
      <c r="N10" s="156"/>
      <c r="O10" s="146"/>
      <c r="P10" s="146"/>
      <c r="Q10" s="146"/>
      <c r="R10" s="146"/>
      <c r="S10" s="146"/>
      <c r="T10" s="146"/>
      <c r="U10" s="146"/>
      <c r="V10" s="146"/>
      <c r="W10" s="146"/>
      <c r="X10" s="146"/>
      <c r="Y10" s="146"/>
      <c r="Z10" s="146"/>
    </row>
    <row r="11" spans="1:26" s="20" customFormat="1" ht="18" customHeight="1" x14ac:dyDescent="0.4">
      <c r="A11" s="51" t="s">
        <v>99</v>
      </c>
      <c r="B11" s="116"/>
      <c r="C11" s="117"/>
      <c r="D11" s="117"/>
      <c r="E11" s="117"/>
      <c r="F11" s="155">
        <v>-2141.4059999999999</v>
      </c>
      <c r="G11" s="144">
        <v>-1946.028</v>
      </c>
      <c r="H11" s="144">
        <v>-2373.42</v>
      </c>
      <c r="I11" s="144">
        <v>-803.97999999999956</v>
      </c>
      <c r="J11" s="155">
        <v>-7264.8339999999998</v>
      </c>
      <c r="K11" s="155">
        <v>-4592.482</v>
      </c>
      <c r="L11" s="155">
        <v>-1954.2290000000003</v>
      </c>
      <c r="M11" s="155">
        <v>-2371.1940000000004</v>
      </c>
      <c r="N11" s="144">
        <v>-4297.9369999999999</v>
      </c>
      <c r="O11" s="155">
        <v>-13215.842000000001</v>
      </c>
      <c r="P11" s="155">
        <v>-6414.0649999999996</v>
      </c>
      <c r="Q11" s="155">
        <v>-1771.3710000000001</v>
      </c>
      <c r="R11" s="155">
        <v>-1646.925</v>
      </c>
      <c r="S11" s="155">
        <v>-2005.7530000000002</v>
      </c>
      <c r="T11" s="155">
        <v>-11838.114000000001</v>
      </c>
      <c r="U11" s="155">
        <v>-2366</v>
      </c>
      <c r="V11" s="155">
        <v>-4853</v>
      </c>
      <c r="W11" s="155">
        <v>-5941</v>
      </c>
      <c r="X11" s="155">
        <v>-5226</v>
      </c>
      <c r="Y11" s="155">
        <v>-18386</v>
      </c>
      <c r="Z11" s="145"/>
    </row>
    <row r="12" spans="1:26" s="20" customFormat="1" ht="18" customHeight="1" x14ac:dyDescent="0.4">
      <c r="A12" s="19"/>
      <c r="B12" s="25" t="s">
        <v>79</v>
      </c>
      <c r="C12" s="25"/>
      <c r="D12" s="25"/>
      <c r="E12" s="25"/>
      <c r="F12" s="146">
        <v>-2947.4070000000002</v>
      </c>
      <c r="G12" s="146">
        <v>-1840.6669999999999</v>
      </c>
      <c r="H12" s="146">
        <v>-1434.1020000000001</v>
      </c>
      <c r="I12" s="146">
        <v>-974.77599999999984</v>
      </c>
      <c r="J12" s="146">
        <v>-7196.9520000000002</v>
      </c>
      <c r="K12" s="146">
        <v>-1407.413</v>
      </c>
      <c r="L12" s="146">
        <v>-1346.25</v>
      </c>
      <c r="M12" s="146">
        <v>-1801.5729999999999</v>
      </c>
      <c r="N12" s="146">
        <v>-1835.4639999999999</v>
      </c>
      <c r="O12" s="146">
        <v>-6390.7</v>
      </c>
      <c r="P12" s="146">
        <v>-2838.57</v>
      </c>
      <c r="Q12" s="146">
        <v>-1325.915</v>
      </c>
      <c r="R12" s="146">
        <v>-728.88099999999997</v>
      </c>
      <c r="S12" s="146">
        <v>-1890.04</v>
      </c>
      <c r="T12" s="146">
        <v>-6783.4060000000009</v>
      </c>
      <c r="U12" s="146">
        <v>-1839</v>
      </c>
      <c r="V12" s="146">
        <v>-3865</v>
      </c>
      <c r="W12" s="146">
        <v>-4056</v>
      </c>
      <c r="X12" s="146">
        <v>-2027</v>
      </c>
      <c r="Y12" s="146">
        <v>-11787</v>
      </c>
      <c r="Z12" s="146"/>
    </row>
    <row r="13" spans="1:26" s="20" customFormat="1" ht="18" customHeight="1" x14ac:dyDescent="0.4">
      <c r="A13" s="19"/>
      <c r="B13" s="25" t="s">
        <v>80</v>
      </c>
      <c r="C13" s="25"/>
      <c r="D13" s="25"/>
      <c r="E13" s="25"/>
      <c r="F13" s="146">
        <v>348.30599999999998</v>
      </c>
      <c r="G13" s="146">
        <v>469.29500000000002</v>
      </c>
      <c r="H13" s="146">
        <v>956.42</v>
      </c>
      <c r="I13" s="146">
        <v>997.01</v>
      </c>
      <c r="J13" s="146">
        <v>2771.0309999999999</v>
      </c>
      <c r="K13" s="146">
        <v>1016.997</v>
      </c>
      <c r="L13" s="146">
        <v>430.63800000000003</v>
      </c>
      <c r="M13" s="146">
        <v>411.52199999999982</v>
      </c>
      <c r="N13" s="146">
        <v>640.33699999999999</v>
      </c>
      <c r="O13" s="146">
        <v>2499.4939999999997</v>
      </c>
      <c r="P13" s="146">
        <v>584.14200000000005</v>
      </c>
      <c r="Q13" s="146">
        <v>426.56200000000001</v>
      </c>
      <c r="R13" s="146">
        <v>765.53700000000003</v>
      </c>
      <c r="S13" s="146">
        <v>374.15699999999998</v>
      </c>
      <c r="T13" s="146">
        <v>2150.3980000000001</v>
      </c>
      <c r="U13" s="146">
        <v>791</v>
      </c>
      <c r="V13" s="146">
        <v>156</v>
      </c>
      <c r="W13" s="146">
        <v>269</v>
      </c>
      <c r="X13" s="146">
        <v>330</v>
      </c>
      <c r="Y13" s="146">
        <v>1546</v>
      </c>
      <c r="Z13" s="146"/>
    </row>
    <row r="14" spans="1:26" s="20" customFormat="1" ht="18" customHeight="1" x14ac:dyDescent="0.4">
      <c r="A14" s="19"/>
      <c r="B14" s="25" t="s">
        <v>101</v>
      </c>
      <c r="C14" s="25"/>
      <c r="D14" s="25"/>
      <c r="E14" s="25"/>
      <c r="F14" s="146">
        <v>-1650.3689999999999</v>
      </c>
      <c r="G14" s="146">
        <v>-772.09500000000003</v>
      </c>
      <c r="H14" s="146">
        <v>-1594.587</v>
      </c>
      <c r="I14" s="146">
        <v>-624.91300000000001</v>
      </c>
      <c r="J14" s="146">
        <v>-4641.9639999999999</v>
      </c>
      <c r="K14" s="146">
        <v>-1804.9159999999999</v>
      </c>
      <c r="L14" s="146">
        <v>-967.2639999999999</v>
      </c>
      <c r="M14" s="146">
        <v>-950.16600000000039</v>
      </c>
      <c r="N14" s="146">
        <v>-894.29</v>
      </c>
      <c r="O14" s="146">
        <v>-4616.6360000000004</v>
      </c>
      <c r="P14" s="146">
        <v>-1325.0530000000001</v>
      </c>
      <c r="Q14" s="146">
        <v>-841.83900000000006</v>
      </c>
      <c r="R14" s="146">
        <v>-1460.105</v>
      </c>
      <c r="S14" s="146">
        <v>-1107.4970000000001</v>
      </c>
      <c r="T14" s="146">
        <v>-4734.4940000000006</v>
      </c>
      <c r="U14" s="146">
        <v>-1149</v>
      </c>
      <c r="V14" s="146">
        <v>-988</v>
      </c>
      <c r="W14" s="146">
        <v>-2013</v>
      </c>
      <c r="X14" s="146">
        <v>-1321</v>
      </c>
      <c r="Y14" s="146">
        <v>-5471</v>
      </c>
      <c r="Z14" s="146"/>
    </row>
    <row r="15" spans="1:26" s="20" customFormat="1" ht="18" customHeight="1" x14ac:dyDescent="0.4">
      <c r="A15" s="21"/>
      <c r="B15" s="118" t="s">
        <v>17</v>
      </c>
      <c r="C15" s="118"/>
      <c r="D15" s="118"/>
      <c r="E15" s="118"/>
      <c r="F15" s="148">
        <v>2108.0640000000003</v>
      </c>
      <c r="G15" s="148">
        <v>197.43899999999962</v>
      </c>
      <c r="H15" s="148">
        <v>-301.15100000000001</v>
      </c>
      <c r="I15" s="148">
        <v>-201.3009999999997</v>
      </c>
      <c r="J15" s="148">
        <v>1803.0509999999999</v>
      </c>
      <c r="K15" s="148">
        <v>-2397.15</v>
      </c>
      <c r="L15" s="148">
        <v>-71.35300000000052</v>
      </c>
      <c r="M15" s="148">
        <v>-30.976999999999862</v>
      </c>
      <c r="N15" s="148">
        <v>-2208.52</v>
      </c>
      <c r="O15" s="148">
        <v>-4708</v>
      </c>
      <c r="P15" s="148">
        <v>-2834.5839999999998</v>
      </c>
      <c r="Q15" s="148">
        <v>-30.178999999999998</v>
      </c>
      <c r="R15" s="148">
        <v>-223.47599999999997</v>
      </c>
      <c r="S15" s="148">
        <v>617.62699999999995</v>
      </c>
      <c r="T15" s="148">
        <v>-2470.6120000000001</v>
      </c>
      <c r="U15" s="148">
        <v>-169</v>
      </c>
      <c r="V15" s="148">
        <v>-156</v>
      </c>
      <c r="W15" s="148">
        <v>-141</v>
      </c>
      <c r="X15" s="148">
        <v>-2208</v>
      </c>
      <c r="Y15" s="148">
        <v>-2674</v>
      </c>
      <c r="Z15" s="146"/>
    </row>
    <row r="16" spans="1:26" s="20" customFormat="1" ht="18" customHeight="1" x14ac:dyDescent="0.4">
      <c r="A16" s="19"/>
      <c r="B16" s="119"/>
      <c r="C16" s="25"/>
      <c r="D16" s="25"/>
      <c r="E16" s="25"/>
      <c r="F16" s="146"/>
      <c r="G16" s="156"/>
      <c r="H16" s="156"/>
      <c r="I16" s="156"/>
      <c r="J16" s="146"/>
      <c r="K16" s="146"/>
      <c r="L16" s="146"/>
      <c r="M16" s="146"/>
      <c r="N16" s="156"/>
      <c r="O16" s="146"/>
      <c r="P16" s="146"/>
      <c r="Q16" s="146"/>
      <c r="R16" s="146"/>
      <c r="S16" s="146"/>
      <c r="T16" s="146"/>
      <c r="U16" s="146"/>
      <c r="V16" s="146"/>
      <c r="W16" s="146"/>
      <c r="X16" s="146"/>
      <c r="Y16" s="146"/>
      <c r="Z16" s="146"/>
    </row>
    <row r="17" spans="1:26" s="20" customFormat="1" ht="18" customHeight="1" x14ac:dyDescent="0.4">
      <c r="A17" s="51" t="s">
        <v>100</v>
      </c>
      <c r="B17" s="116"/>
      <c r="C17" s="117"/>
      <c r="D17" s="117"/>
      <c r="E17" s="117"/>
      <c r="F17" s="157">
        <v>-2096.88</v>
      </c>
      <c r="G17" s="158">
        <v>-5041.7449999999999</v>
      </c>
      <c r="H17" s="158">
        <v>-7015.0659999999998</v>
      </c>
      <c r="I17" s="158">
        <v>-5200.33</v>
      </c>
      <c r="J17" s="157">
        <v>-19354.021000000001</v>
      </c>
      <c r="K17" s="157">
        <v>-6802.04</v>
      </c>
      <c r="L17" s="157">
        <v>-5167.2069999999994</v>
      </c>
      <c r="M17" s="157">
        <v>-7061.8710000000001</v>
      </c>
      <c r="N17" s="158">
        <v>-4586.6120000000001</v>
      </c>
      <c r="O17" s="157">
        <v>-23617.73</v>
      </c>
      <c r="P17" s="157">
        <v>-8875.3850000000002</v>
      </c>
      <c r="Q17" s="157">
        <v>-4526.2780000000002</v>
      </c>
      <c r="R17" s="157">
        <v>-8837.9609999999993</v>
      </c>
      <c r="S17" s="157">
        <v>-5056.3289999999997</v>
      </c>
      <c r="T17" s="157">
        <v>-27295.952999999998</v>
      </c>
      <c r="U17" s="157">
        <v>-7875</v>
      </c>
      <c r="V17" s="157">
        <v>-4726</v>
      </c>
      <c r="W17" s="157">
        <v>-8165</v>
      </c>
      <c r="X17" s="157">
        <v>-4965</v>
      </c>
      <c r="Y17" s="157">
        <v>-25731</v>
      </c>
      <c r="Z17" s="218"/>
    </row>
    <row r="18" spans="1:26" s="20" customFormat="1" ht="18" customHeight="1" x14ac:dyDescent="0.4">
      <c r="A18" s="19"/>
      <c r="B18" s="25" t="s">
        <v>155</v>
      </c>
      <c r="C18" s="25"/>
      <c r="D18" s="25"/>
      <c r="E18" s="25"/>
      <c r="F18" s="151">
        <v>0</v>
      </c>
      <c r="G18" s="151">
        <v>0</v>
      </c>
      <c r="H18" s="151">
        <v>0</v>
      </c>
      <c r="I18" s="151">
        <v>0</v>
      </c>
      <c r="J18" s="151">
        <v>0</v>
      </c>
      <c r="K18" s="151">
        <v>0</v>
      </c>
      <c r="L18" s="151">
        <v>0</v>
      </c>
      <c r="M18" s="151">
        <v>0</v>
      </c>
      <c r="N18" s="151">
        <v>0</v>
      </c>
      <c r="O18" s="151">
        <v>0</v>
      </c>
      <c r="P18" s="151">
        <v>0</v>
      </c>
      <c r="Q18" s="151">
        <v>0</v>
      </c>
      <c r="R18" s="151">
        <v>0</v>
      </c>
      <c r="S18" s="151">
        <v>0</v>
      </c>
      <c r="T18" s="151">
        <v>0</v>
      </c>
      <c r="U18" s="151">
        <v>0</v>
      </c>
      <c r="V18" s="151">
        <v>0</v>
      </c>
      <c r="W18" s="151">
        <v>179</v>
      </c>
      <c r="X18" s="151">
        <v>-1</v>
      </c>
      <c r="Y18" s="151">
        <v>178</v>
      </c>
      <c r="Z18" s="151"/>
    </row>
    <row r="19" spans="1:26" s="20" customFormat="1" ht="18" customHeight="1" x14ac:dyDescent="0.4">
      <c r="A19" s="19"/>
      <c r="B19" s="25" t="s">
        <v>112</v>
      </c>
      <c r="C19" s="25"/>
      <c r="D19" s="25"/>
      <c r="E19" s="25"/>
      <c r="F19" s="151">
        <v>-750</v>
      </c>
      <c r="G19" s="151">
        <v>0</v>
      </c>
      <c r="H19" s="151">
        <v>-750</v>
      </c>
      <c r="I19" s="151">
        <v>0</v>
      </c>
      <c r="J19" s="151">
        <v>-1500</v>
      </c>
      <c r="K19" s="151">
        <v>-915</v>
      </c>
      <c r="L19" s="151">
        <v>0</v>
      </c>
      <c r="M19" s="151">
        <v>-915</v>
      </c>
      <c r="N19" s="151">
        <v>0</v>
      </c>
      <c r="O19" s="151">
        <v>-1830</v>
      </c>
      <c r="P19" s="151">
        <v>-4085</v>
      </c>
      <c r="Q19" s="151">
        <v>0</v>
      </c>
      <c r="R19" s="151">
        <v>-1085</v>
      </c>
      <c r="S19" s="151">
        <v>0</v>
      </c>
      <c r="T19" s="151">
        <v>-5170</v>
      </c>
      <c r="U19" s="151">
        <v>-750</v>
      </c>
      <c r="V19" s="151">
        <v>0</v>
      </c>
      <c r="W19" s="151">
        <v>-750</v>
      </c>
      <c r="X19" s="151">
        <v>-15</v>
      </c>
      <c r="Y19" s="151">
        <v>-1515</v>
      </c>
      <c r="Z19" s="151"/>
    </row>
    <row r="20" spans="1:26" s="20" customFormat="1" ht="18" customHeight="1" x14ac:dyDescent="0.4">
      <c r="A20" s="19"/>
      <c r="B20" s="25" t="s">
        <v>113</v>
      </c>
      <c r="C20" s="25"/>
      <c r="D20" s="25"/>
      <c r="E20" s="25"/>
      <c r="F20" s="151">
        <v>3000</v>
      </c>
      <c r="G20" s="151">
        <v>30</v>
      </c>
      <c r="H20" s="151">
        <v>-530</v>
      </c>
      <c r="I20" s="151">
        <v>0</v>
      </c>
      <c r="J20" s="151">
        <v>2500</v>
      </c>
      <c r="K20" s="151">
        <v>0</v>
      </c>
      <c r="L20" s="151">
        <v>0</v>
      </c>
      <c r="M20" s="151">
        <v>-360</v>
      </c>
      <c r="N20" s="151">
        <v>0</v>
      </c>
      <c r="O20" s="151">
        <v>-360</v>
      </c>
      <c r="P20" s="151">
        <v>1480</v>
      </c>
      <c r="Q20" s="151">
        <v>0</v>
      </c>
      <c r="R20" s="151">
        <v>0</v>
      </c>
      <c r="S20" s="151">
        <v>0</v>
      </c>
      <c r="T20" s="151">
        <v>1480</v>
      </c>
      <c r="U20" s="151">
        <v>0</v>
      </c>
      <c r="V20" s="151">
        <v>0</v>
      </c>
      <c r="W20" s="151">
        <v>-100</v>
      </c>
      <c r="X20" s="151">
        <v>0</v>
      </c>
      <c r="Y20" s="151">
        <v>-100</v>
      </c>
      <c r="Z20" s="151"/>
    </row>
    <row r="21" spans="1:26" s="20" customFormat="1" ht="18" customHeight="1" x14ac:dyDescent="0.4">
      <c r="A21" s="19"/>
      <c r="B21" s="25" t="s">
        <v>88</v>
      </c>
      <c r="C21" s="25"/>
      <c r="D21" s="25"/>
      <c r="E21" s="25"/>
      <c r="F21" s="151">
        <v>-608.452</v>
      </c>
      <c r="G21" s="151">
        <v>0</v>
      </c>
      <c r="H21" s="151">
        <v>-608.63</v>
      </c>
      <c r="I21" s="151">
        <v>0</v>
      </c>
      <c r="J21" s="151">
        <v>-1217.0819999999999</v>
      </c>
      <c r="K21" s="151">
        <v>-608.62900000000002</v>
      </c>
      <c r="L21" s="151">
        <v>0</v>
      </c>
      <c r="M21" s="151">
        <v>-924.60800000000006</v>
      </c>
      <c r="N21" s="151">
        <v>0</v>
      </c>
      <c r="O21" s="151">
        <v>-1533.2370000000001</v>
      </c>
      <c r="P21" s="151">
        <v>-1759.011</v>
      </c>
      <c r="Q21" s="151">
        <v>0</v>
      </c>
      <c r="R21" s="151">
        <v>-2077.2020000000002</v>
      </c>
      <c r="S21" s="151">
        <v>0</v>
      </c>
      <c r="T21" s="151">
        <v>-3836.2130000000002</v>
      </c>
      <c r="U21" s="151">
        <v>-2258</v>
      </c>
      <c r="V21" s="151">
        <v>0</v>
      </c>
      <c r="W21" s="151">
        <v>-2643</v>
      </c>
      <c r="X21" s="151">
        <v>0</v>
      </c>
      <c r="Y21" s="151">
        <v>-4901</v>
      </c>
      <c r="Z21" s="151"/>
    </row>
    <row r="22" spans="1:26" s="20" customFormat="1" ht="18" customHeight="1" x14ac:dyDescent="0.4">
      <c r="A22" s="21"/>
      <c r="B22" s="118" t="s">
        <v>17</v>
      </c>
      <c r="C22" s="118"/>
      <c r="D22" s="118"/>
      <c r="E22" s="118"/>
      <c r="F22" s="159">
        <v>-3738.4279999999999</v>
      </c>
      <c r="G22" s="159">
        <v>-5071.7449999999999</v>
      </c>
      <c r="H22" s="159">
        <v>-5126.4359999999997</v>
      </c>
      <c r="I22" s="159">
        <v>-5200.33</v>
      </c>
      <c r="J22" s="159">
        <v>-19136.938999999998</v>
      </c>
      <c r="K22" s="159">
        <v>-5278.4110000000001</v>
      </c>
      <c r="L22" s="159">
        <v>-5167.2069999999994</v>
      </c>
      <c r="M22" s="159">
        <v>-4862.262999999999</v>
      </c>
      <c r="N22" s="159">
        <v>-4586.6120000000001</v>
      </c>
      <c r="O22" s="159">
        <v>-19894.492999999999</v>
      </c>
      <c r="P22" s="159">
        <v>-4511.3739999999998</v>
      </c>
      <c r="Q22" s="159">
        <v>-4526.2780000000002</v>
      </c>
      <c r="R22" s="159">
        <v>-5675.759</v>
      </c>
      <c r="S22" s="159">
        <v>-5056.3289999999997</v>
      </c>
      <c r="T22" s="159">
        <v>-19769.739999999998</v>
      </c>
      <c r="U22" s="159">
        <v>-4867</v>
      </c>
      <c r="V22" s="159">
        <v>-4726</v>
      </c>
      <c r="W22" s="159">
        <v>-4851</v>
      </c>
      <c r="X22" s="159">
        <v>-4949</v>
      </c>
      <c r="Y22" s="159">
        <v>-19393</v>
      </c>
      <c r="Z22" s="151"/>
    </row>
    <row r="23" spans="1:26" s="20" customFormat="1" ht="18" customHeight="1" x14ac:dyDescent="0.4">
      <c r="A23" s="19"/>
      <c r="B23" s="119"/>
      <c r="C23" s="25"/>
      <c r="D23" s="25"/>
      <c r="E23" s="25"/>
      <c r="F23" s="146"/>
      <c r="G23" s="156"/>
      <c r="H23" s="156"/>
      <c r="I23" s="156"/>
      <c r="J23" s="146"/>
      <c r="K23" s="146"/>
      <c r="L23" s="146"/>
      <c r="M23" s="146"/>
      <c r="N23" s="156"/>
      <c r="O23" s="146"/>
      <c r="P23" s="146"/>
      <c r="Q23" s="146"/>
      <c r="R23" s="146"/>
      <c r="S23" s="146"/>
      <c r="T23" s="146"/>
      <c r="U23" s="146"/>
      <c r="V23" s="146"/>
      <c r="W23" s="146"/>
      <c r="X23" s="146"/>
      <c r="Y23" s="146"/>
      <c r="Z23" s="146"/>
    </row>
    <row r="24" spans="1:26" s="20" customFormat="1" ht="18" customHeight="1" x14ac:dyDescent="0.4">
      <c r="A24" s="30"/>
      <c r="B24" s="120" t="s">
        <v>89</v>
      </c>
      <c r="C24" s="120"/>
      <c r="D24" s="120"/>
      <c r="E24" s="120"/>
      <c r="F24" s="152">
        <v>-76.509</v>
      </c>
      <c r="G24" s="146">
        <v>-12.664</v>
      </c>
      <c r="H24" s="146">
        <v>45.512</v>
      </c>
      <c r="I24" s="146">
        <v>-17.29</v>
      </c>
      <c r="J24" s="152">
        <v>-60.951000000000001</v>
      </c>
      <c r="K24" s="152">
        <v>-19.706</v>
      </c>
      <c r="L24" s="152">
        <v>-31.717000000000002</v>
      </c>
      <c r="M24" s="152">
        <v>-99.97</v>
      </c>
      <c r="N24" s="146">
        <v>235.99700000000001</v>
      </c>
      <c r="O24" s="152">
        <v>84.604000000000013</v>
      </c>
      <c r="P24" s="152">
        <v>0.26</v>
      </c>
      <c r="Q24" s="152">
        <v>49.756</v>
      </c>
      <c r="R24" s="152">
        <v>145.03100000000001</v>
      </c>
      <c r="S24" s="152">
        <v>289.82</v>
      </c>
      <c r="T24" s="152">
        <v>484.86699999999996</v>
      </c>
      <c r="U24" s="152">
        <v>552</v>
      </c>
      <c r="V24" s="152">
        <v>488</v>
      </c>
      <c r="W24" s="152">
        <v>-492</v>
      </c>
      <c r="X24" s="152">
        <v>121</v>
      </c>
      <c r="Y24" s="152">
        <v>669</v>
      </c>
      <c r="Z24" s="146"/>
    </row>
    <row r="25" spans="1:26" s="20" customFormat="1" ht="18" customHeight="1" x14ac:dyDescent="0.4">
      <c r="A25" s="19"/>
      <c r="B25" s="25" t="s">
        <v>114</v>
      </c>
      <c r="C25" s="25"/>
      <c r="D25" s="25"/>
      <c r="E25" s="25"/>
      <c r="F25" s="146">
        <v>934.86800000000005</v>
      </c>
      <c r="G25" s="146">
        <v>1143.8009999999999</v>
      </c>
      <c r="H25" s="146">
        <v>2314.3440000000046</v>
      </c>
      <c r="I25" s="146">
        <v>2320.9319999999952</v>
      </c>
      <c r="J25" s="146">
        <v>6713.9449999999997</v>
      </c>
      <c r="K25" s="146">
        <v>220.839</v>
      </c>
      <c r="L25" s="146">
        <v>2709.9170000000004</v>
      </c>
      <c r="M25" s="146">
        <v>367.92999999999978</v>
      </c>
      <c r="N25" s="146">
        <v>496.51299999999998</v>
      </c>
      <c r="O25" s="146">
        <v>3795.1990000000001</v>
      </c>
      <c r="P25" s="146">
        <v>-7635.5479999999998</v>
      </c>
      <c r="Q25" s="146">
        <v>4963.6380000000008</v>
      </c>
      <c r="R25" s="146">
        <v>1165.1030000000001</v>
      </c>
      <c r="S25" s="146">
        <v>6430.4009999999998</v>
      </c>
      <c r="T25" s="146">
        <v>4923.594000000001</v>
      </c>
      <c r="U25" s="146">
        <v>-4834</v>
      </c>
      <c r="V25" s="146">
        <v>-489</v>
      </c>
      <c r="W25" s="146">
        <v>-741</v>
      </c>
      <c r="X25" s="146">
        <v>1145</v>
      </c>
      <c r="Y25" s="146">
        <v>-4919</v>
      </c>
      <c r="Z25" s="146"/>
    </row>
    <row r="26" spans="1:26" s="20" customFormat="1" ht="18" customHeight="1" x14ac:dyDescent="0.4">
      <c r="A26" s="53" t="s">
        <v>18</v>
      </c>
      <c r="B26" s="121"/>
      <c r="C26" s="122"/>
      <c r="D26" s="122"/>
      <c r="E26" s="122"/>
      <c r="F26" s="160">
        <v>32892.656999999999</v>
      </c>
      <c r="G26" s="160">
        <v>34036.457999999999</v>
      </c>
      <c r="H26" s="160">
        <v>36350.802000000003</v>
      </c>
      <c r="I26" s="160">
        <v>38671.733999999997</v>
      </c>
      <c r="J26" s="160">
        <v>38671.733999999997</v>
      </c>
      <c r="K26" s="160">
        <v>38892.572999999997</v>
      </c>
      <c r="L26" s="160">
        <v>41602.49</v>
      </c>
      <c r="M26" s="160">
        <v>41970.42</v>
      </c>
      <c r="N26" s="160">
        <v>42466.932999999997</v>
      </c>
      <c r="O26" s="160">
        <v>42466.932999999997</v>
      </c>
      <c r="P26" s="160">
        <v>34831.384999999995</v>
      </c>
      <c r="Q26" s="160">
        <v>39795.022999999994</v>
      </c>
      <c r="R26" s="160">
        <v>40960.125999999997</v>
      </c>
      <c r="S26" s="217">
        <v>47390.526999999995</v>
      </c>
      <c r="T26" s="160">
        <v>47390.527000000002</v>
      </c>
      <c r="U26" s="160">
        <v>42556.527000000002</v>
      </c>
      <c r="V26" s="160">
        <v>42067.527000000002</v>
      </c>
      <c r="W26" s="160">
        <v>41326.527000000002</v>
      </c>
      <c r="X26" s="160">
        <v>42471.527000000002</v>
      </c>
      <c r="Y26" s="160">
        <v>42471.527000000002</v>
      </c>
      <c r="Z26" s="145"/>
    </row>
    <row r="28" spans="1:26" x14ac:dyDescent="0.45">
      <c r="J28" s="84"/>
    </row>
  </sheetData>
  <phoneticPr fontId="4"/>
  <pageMargins left="0.19685039370078741" right="0.19685039370078741" top="0.98425196850393704" bottom="0.98425196850393704" header="0.51181102362204722" footer="0.51181102362204722"/>
  <pageSetup paperSize="8"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52"/>
  <sheetViews>
    <sheetView view="pageBreakPreview" zoomScale="85" zoomScaleNormal="85" zoomScaleSheetLayoutView="85" workbookViewId="0">
      <pane xSplit="4" ySplit="4" topLeftCell="E5" activePane="bottomRight" state="frozen"/>
      <selection activeCell="E12" sqref="A1:XFD1048576"/>
      <selection pane="topRight" activeCell="E12" sqref="A1:XFD1048576"/>
      <selection pane="bottomLeft" activeCell="E12" sqref="A1:XFD1048576"/>
      <selection pane="bottomRight"/>
    </sheetView>
  </sheetViews>
  <sheetFormatPr defaultColWidth="9" defaultRowHeight="18.75" x14ac:dyDescent="0.45"/>
  <cols>
    <col min="1" max="3" width="2.875" style="60" customWidth="1"/>
    <col min="4" max="4" width="40.875" style="61" customWidth="1"/>
    <col min="5" max="7" width="15.125" style="62" customWidth="1"/>
    <col min="8" max="16384" width="9" style="61"/>
  </cols>
  <sheetData>
    <row r="1" spans="1:44" s="24" customFormat="1" ht="25.15" customHeight="1" x14ac:dyDescent="0.45">
      <c r="A1" s="14" t="s">
        <v>97</v>
      </c>
      <c r="B1" s="5"/>
      <c r="C1" s="5"/>
      <c r="D1" s="1"/>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row>
    <row r="2" spans="1:44" s="20" customFormat="1" ht="16.5" x14ac:dyDescent="0.4">
      <c r="A2" s="58"/>
      <c r="B2" s="19"/>
      <c r="C2" s="19"/>
      <c r="E2" s="74"/>
      <c r="F2" s="74"/>
      <c r="G2" s="74"/>
    </row>
    <row r="3" spans="1:44" s="20" customFormat="1" ht="16.5" x14ac:dyDescent="0.4">
      <c r="A3" s="58" t="s">
        <v>46</v>
      </c>
      <c r="B3" s="19"/>
      <c r="C3" s="19"/>
      <c r="E3" s="90" t="s">
        <v>167</v>
      </c>
      <c r="F3" s="90" t="s">
        <v>174</v>
      </c>
      <c r="G3" s="90" t="s">
        <v>183</v>
      </c>
    </row>
    <row r="4" spans="1:44" s="20" customFormat="1" ht="16.5" x14ac:dyDescent="0.4">
      <c r="A4" s="63" t="s">
        <v>45</v>
      </c>
      <c r="B4" s="63"/>
      <c r="C4" s="63"/>
      <c r="D4" s="64"/>
      <c r="E4" s="144">
        <v>220777.269</v>
      </c>
      <c r="F4" s="144">
        <v>231805.076</v>
      </c>
      <c r="G4" s="144">
        <v>246193</v>
      </c>
    </row>
    <row r="5" spans="1:44" s="65" customFormat="1" ht="16.5" x14ac:dyDescent="0.4">
      <c r="A5" s="19"/>
      <c r="B5" s="19" t="s">
        <v>19</v>
      </c>
      <c r="C5" s="19"/>
      <c r="D5" s="20"/>
      <c r="E5" s="145">
        <v>93404.657000000007</v>
      </c>
      <c r="F5" s="145">
        <v>104485.542</v>
      </c>
      <c r="G5" s="145">
        <v>106678</v>
      </c>
    </row>
    <row r="6" spans="1:44" s="65" customFormat="1" ht="16.5" x14ac:dyDescent="0.4">
      <c r="A6" s="19"/>
      <c r="B6" s="19"/>
      <c r="C6" s="20" t="s">
        <v>20</v>
      </c>
      <c r="E6" s="146">
        <v>42466.932999999997</v>
      </c>
      <c r="F6" s="146">
        <v>47390.527000000002</v>
      </c>
      <c r="G6" s="146">
        <v>42472</v>
      </c>
    </row>
    <row r="7" spans="1:44" s="65" customFormat="1" ht="16.5" x14ac:dyDescent="0.4">
      <c r="A7" s="19"/>
      <c r="B7" s="19"/>
      <c r="C7" s="20" t="s">
        <v>67</v>
      </c>
      <c r="E7" s="146">
        <v>34799.074999999997</v>
      </c>
      <c r="F7" s="146">
        <v>37649.103999999999</v>
      </c>
      <c r="G7" s="146">
        <v>41340</v>
      </c>
    </row>
    <row r="8" spans="1:44" s="65" customFormat="1" ht="16.5" x14ac:dyDescent="0.4">
      <c r="A8" s="19"/>
      <c r="B8" s="19"/>
      <c r="C8" s="20" t="s">
        <v>21</v>
      </c>
      <c r="E8" s="146">
        <v>10598.441000000001</v>
      </c>
      <c r="F8" s="146">
        <v>13553.352999999999</v>
      </c>
      <c r="G8" s="146">
        <v>15341</v>
      </c>
    </row>
    <row r="9" spans="1:44" s="65" customFormat="1" ht="16.5" x14ac:dyDescent="0.4">
      <c r="A9" s="19"/>
      <c r="B9" s="19"/>
      <c r="C9" s="20" t="s">
        <v>120</v>
      </c>
      <c r="E9" s="146">
        <v>5540.2079999999987</v>
      </c>
      <c r="F9" s="146">
        <v>5892.5580000000045</v>
      </c>
      <c r="G9" s="146">
        <v>7525</v>
      </c>
    </row>
    <row r="10" spans="1:44" s="65" customFormat="1" ht="16.5" x14ac:dyDescent="0.4">
      <c r="A10" s="19"/>
      <c r="B10" s="19" t="s">
        <v>73</v>
      </c>
      <c r="C10" s="19"/>
      <c r="D10" s="20"/>
      <c r="E10" s="145">
        <v>127372.61199999999</v>
      </c>
      <c r="F10" s="145">
        <v>127319.534</v>
      </c>
      <c r="G10" s="145">
        <v>139515</v>
      </c>
    </row>
    <row r="11" spans="1:44" s="65" customFormat="1" ht="16.5" x14ac:dyDescent="0.4">
      <c r="A11" s="19"/>
      <c r="B11" s="19"/>
      <c r="C11" s="20" t="s">
        <v>74</v>
      </c>
      <c r="D11" s="20"/>
      <c r="E11" s="146">
        <v>17084.401000000002</v>
      </c>
      <c r="F11" s="146">
        <v>17845.557000000001</v>
      </c>
      <c r="G11" s="146">
        <v>23321</v>
      </c>
    </row>
    <row r="12" spans="1:44" s="65" customFormat="1" ht="16.5" x14ac:dyDescent="0.4">
      <c r="A12" s="19"/>
      <c r="B12" s="19"/>
      <c r="C12" s="20" t="s">
        <v>111</v>
      </c>
      <c r="D12" s="20"/>
      <c r="E12" s="147">
        <v>50707.726000000002</v>
      </c>
      <c r="F12" s="147">
        <v>44874.061999999998</v>
      </c>
      <c r="G12" s="147">
        <v>46675</v>
      </c>
    </row>
    <row r="13" spans="1:44" s="65" customFormat="1" ht="16.5" x14ac:dyDescent="0.4">
      <c r="A13" s="19"/>
      <c r="B13" s="19"/>
      <c r="C13" s="20" t="s">
        <v>75</v>
      </c>
      <c r="D13" s="20"/>
      <c r="E13" s="146">
        <v>6082.4719999999998</v>
      </c>
      <c r="F13" s="146">
        <v>9479.4639999999999</v>
      </c>
      <c r="G13" s="146">
        <v>9859</v>
      </c>
    </row>
    <row r="14" spans="1:44" s="65" customFormat="1" ht="16.5" x14ac:dyDescent="0.4">
      <c r="A14" s="19"/>
      <c r="B14" s="19"/>
      <c r="C14" s="20" t="s">
        <v>76</v>
      </c>
      <c r="D14" s="20"/>
      <c r="E14" s="146">
        <v>16954.274000000001</v>
      </c>
      <c r="F14" s="146">
        <v>16423.552</v>
      </c>
      <c r="G14" s="146">
        <v>16616</v>
      </c>
    </row>
    <row r="15" spans="1:44" s="65" customFormat="1" ht="16.5" x14ac:dyDescent="0.4">
      <c r="A15" s="19"/>
      <c r="B15" s="19"/>
      <c r="C15" s="20" t="s">
        <v>77</v>
      </c>
      <c r="D15" s="20"/>
      <c r="E15" s="146">
        <v>9026.98</v>
      </c>
      <c r="F15" s="146">
        <v>5829.6940000000004</v>
      </c>
      <c r="G15" s="146">
        <v>5785</v>
      </c>
    </row>
    <row r="16" spans="1:44" s="65" customFormat="1" ht="16.5" x14ac:dyDescent="0.4">
      <c r="A16" s="19"/>
      <c r="B16" s="19"/>
      <c r="C16" s="20" t="s">
        <v>78</v>
      </c>
      <c r="D16" s="20"/>
      <c r="E16" s="146">
        <v>9537.16</v>
      </c>
      <c r="F16" s="146">
        <v>10452.179</v>
      </c>
      <c r="G16" s="146">
        <v>12579</v>
      </c>
    </row>
    <row r="17" spans="1:7" s="65" customFormat="1" ht="16.5" x14ac:dyDescent="0.4">
      <c r="A17" s="19"/>
      <c r="B17" s="19"/>
      <c r="C17" s="20" t="s">
        <v>82</v>
      </c>
      <c r="D17" s="20"/>
      <c r="E17" s="146">
        <v>12912.483</v>
      </c>
      <c r="F17" s="146">
        <v>17409.909</v>
      </c>
      <c r="G17" s="146">
        <v>19150</v>
      </c>
    </row>
    <row r="18" spans="1:7" s="65" customFormat="1" ht="16.5" x14ac:dyDescent="0.4">
      <c r="A18" s="21"/>
      <c r="B18" s="21"/>
      <c r="C18" s="27" t="s">
        <v>17</v>
      </c>
      <c r="D18" s="27"/>
      <c r="E18" s="148">
        <v>5067.11599999998</v>
      </c>
      <c r="F18" s="148">
        <v>5005.1169999999984</v>
      </c>
      <c r="G18" s="148">
        <v>5530</v>
      </c>
    </row>
    <row r="19" spans="1:7" s="65" customFormat="1" ht="16.5" x14ac:dyDescent="0.4">
      <c r="A19" s="19"/>
      <c r="B19" s="19"/>
      <c r="C19" s="19"/>
      <c r="D19" s="20"/>
      <c r="E19" s="146"/>
      <c r="F19" s="146"/>
      <c r="G19" s="146"/>
    </row>
    <row r="20" spans="1:7" s="65" customFormat="1" ht="18" customHeight="1" x14ac:dyDescent="0.4">
      <c r="A20" s="19"/>
      <c r="B20" s="19"/>
      <c r="C20" s="19"/>
      <c r="D20" s="20"/>
      <c r="E20" s="148"/>
      <c r="F20" s="148"/>
      <c r="G20" s="148"/>
    </row>
    <row r="21" spans="1:7" s="65" customFormat="1" ht="16.5" x14ac:dyDescent="0.4">
      <c r="A21" s="51" t="s">
        <v>43</v>
      </c>
      <c r="B21" s="51"/>
      <c r="C21" s="51"/>
      <c r="D21" s="52"/>
      <c r="E21" s="144">
        <v>129805.618</v>
      </c>
      <c r="F21" s="144">
        <v>127184.27899999999</v>
      </c>
      <c r="G21" s="144">
        <v>126891</v>
      </c>
    </row>
    <row r="22" spans="1:7" s="65" customFormat="1" ht="16.5" x14ac:dyDescent="0.4">
      <c r="A22" s="66"/>
      <c r="B22" s="19" t="s">
        <v>22</v>
      </c>
      <c r="C22" s="19"/>
      <c r="D22" s="20"/>
      <c r="E22" s="145">
        <v>73259.027000000002</v>
      </c>
      <c r="F22" s="145">
        <v>76777.554000000004</v>
      </c>
      <c r="G22" s="145">
        <v>77864</v>
      </c>
    </row>
    <row r="23" spans="1:7" s="65" customFormat="1" ht="16.5" x14ac:dyDescent="0.4">
      <c r="A23" s="66"/>
      <c r="B23" s="19"/>
      <c r="C23" s="85" t="s">
        <v>123</v>
      </c>
      <c r="D23" s="50"/>
      <c r="E23" s="146">
        <v>19243.8</v>
      </c>
      <c r="F23" s="146">
        <v>20741.834999999999</v>
      </c>
      <c r="G23" s="146">
        <v>22313</v>
      </c>
    </row>
    <row r="24" spans="1:7" s="65" customFormat="1" ht="16.5" x14ac:dyDescent="0.4">
      <c r="A24" s="66"/>
      <c r="B24" s="19"/>
      <c r="C24" s="20" t="s">
        <v>69</v>
      </c>
      <c r="D24" s="20"/>
      <c r="E24" s="146">
        <v>18560</v>
      </c>
      <c r="F24" s="146">
        <v>16370</v>
      </c>
      <c r="G24" s="146">
        <v>16828</v>
      </c>
    </row>
    <row r="25" spans="1:7" s="65" customFormat="1" ht="16.5" x14ac:dyDescent="0.4">
      <c r="A25" s="66"/>
      <c r="B25" s="19"/>
      <c r="C25" s="20" t="s">
        <v>150</v>
      </c>
      <c r="D25" s="20"/>
      <c r="E25" s="146">
        <v>7101.8209999999999</v>
      </c>
      <c r="F25" s="146">
        <v>9571.0640000000003</v>
      </c>
      <c r="G25" s="146">
        <v>10169</v>
      </c>
    </row>
    <row r="26" spans="1:7" s="65" customFormat="1" ht="16.5" x14ac:dyDescent="0.4">
      <c r="A26" s="86"/>
      <c r="B26" s="19"/>
      <c r="C26" s="20" t="s">
        <v>72</v>
      </c>
      <c r="D26" s="20"/>
      <c r="E26" s="146">
        <v>79.914000000000001</v>
      </c>
      <c r="F26" s="146">
        <v>65.415000000000006</v>
      </c>
      <c r="G26" s="146">
        <v>79</v>
      </c>
    </row>
    <row r="27" spans="1:7" s="65" customFormat="1" ht="16.5" x14ac:dyDescent="0.4">
      <c r="A27" s="86"/>
      <c r="B27" s="19"/>
      <c r="C27" s="20" t="s">
        <v>119</v>
      </c>
      <c r="D27" s="20"/>
      <c r="E27" s="146">
        <v>17879.330999999998</v>
      </c>
      <c r="F27" s="146">
        <v>17034.705999999998</v>
      </c>
      <c r="G27" s="146">
        <v>18105</v>
      </c>
    </row>
    <row r="28" spans="1:7" s="65" customFormat="1" ht="16.5" x14ac:dyDescent="0.4">
      <c r="A28" s="86"/>
      <c r="B28" s="19"/>
      <c r="C28" s="19"/>
      <c r="D28" s="87" t="s">
        <v>122</v>
      </c>
      <c r="E28" s="149">
        <v>6998.8509999999997</v>
      </c>
      <c r="F28" s="149">
        <v>6909.8109999999997</v>
      </c>
      <c r="G28" s="149">
        <v>6624</v>
      </c>
    </row>
    <row r="29" spans="1:7" s="65" customFormat="1" ht="16.5" x14ac:dyDescent="0.4">
      <c r="A29" s="86"/>
      <c r="B29" s="19"/>
      <c r="C29" s="19"/>
      <c r="D29" s="87" t="s">
        <v>121</v>
      </c>
      <c r="E29" s="149">
        <v>10459.065000000001</v>
      </c>
      <c r="F29" s="149">
        <v>9640.7999999999993</v>
      </c>
      <c r="G29" s="149">
        <v>10988</v>
      </c>
    </row>
    <row r="30" spans="1:7" s="65" customFormat="1" ht="16.5" x14ac:dyDescent="0.4">
      <c r="A30" s="86"/>
      <c r="B30" s="19"/>
      <c r="C30" s="19"/>
      <c r="D30" s="87" t="s">
        <v>125</v>
      </c>
      <c r="E30" s="150">
        <v>421.41499999999905</v>
      </c>
      <c r="F30" s="150">
        <v>484.09499999999935</v>
      </c>
      <c r="G30" s="150">
        <v>493</v>
      </c>
    </row>
    <row r="31" spans="1:7" s="65" customFormat="1" ht="16.5" x14ac:dyDescent="0.4">
      <c r="A31" s="86"/>
      <c r="B31" s="19"/>
      <c r="C31" s="20" t="s">
        <v>17</v>
      </c>
      <c r="D31" s="20"/>
      <c r="E31" s="151">
        <v>10394.161000000007</v>
      </c>
      <c r="F31" s="151">
        <v>12994.534000000007</v>
      </c>
      <c r="G31" s="151">
        <v>10370</v>
      </c>
    </row>
    <row r="32" spans="1:7" s="65" customFormat="1" ht="16.5" x14ac:dyDescent="0.4">
      <c r="A32" s="86"/>
      <c r="B32" s="19" t="s">
        <v>70</v>
      </c>
      <c r="C32" s="19"/>
      <c r="D32" s="20"/>
      <c r="E32" s="145">
        <v>56546.591</v>
      </c>
      <c r="F32" s="145">
        <v>50406.724999999999</v>
      </c>
      <c r="G32" s="145">
        <v>49027</v>
      </c>
    </row>
    <row r="33" spans="1:7" s="65" customFormat="1" ht="16.5" x14ac:dyDescent="0.4">
      <c r="A33" s="86"/>
      <c r="B33" s="19"/>
      <c r="C33" s="20" t="s">
        <v>69</v>
      </c>
      <c r="D33" s="20"/>
      <c r="E33" s="146">
        <v>7000</v>
      </c>
      <c r="F33" s="146">
        <v>5500</v>
      </c>
      <c r="G33" s="146">
        <v>3602</v>
      </c>
    </row>
    <row r="34" spans="1:7" s="65" customFormat="1" ht="16.5" x14ac:dyDescent="0.4">
      <c r="A34" s="86"/>
      <c r="B34" s="19"/>
      <c r="C34" s="20" t="s">
        <v>71</v>
      </c>
      <c r="D34" s="20"/>
      <c r="E34" s="146">
        <v>4168.5749999999998</v>
      </c>
      <c r="F34" s="146">
        <v>4394.7070000000003</v>
      </c>
      <c r="G34" s="146">
        <v>4513</v>
      </c>
    </row>
    <row r="35" spans="1:7" s="65" customFormat="1" ht="16.5" x14ac:dyDescent="0.4">
      <c r="A35" s="86"/>
      <c r="B35" s="19"/>
      <c r="C35" s="20" t="s">
        <v>150</v>
      </c>
      <c r="D35" s="20"/>
      <c r="E35" s="146">
        <v>7244.4110000000001</v>
      </c>
      <c r="F35" s="146">
        <v>7428.6289999999999</v>
      </c>
      <c r="G35" s="146">
        <v>7411</v>
      </c>
    </row>
    <row r="36" spans="1:7" s="65" customFormat="1" ht="16.5" x14ac:dyDescent="0.4">
      <c r="A36" s="86"/>
      <c r="B36" s="19"/>
      <c r="C36" s="20" t="s">
        <v>72</v>
      </c>
      <c r="D36" s="20"/>
      <c r="E36" s="146">
        <v>405.57900000000001</v>
      </c>
      <c r="F36" s="146">
        <v>340.16399999999999</v>
      </c>
      <c r="G36" s="146">
        <v>319</v>
      </c>
    </row>
    <row r="37" spans="1:7" s="65" customFormat="1" ht="16.5" x14ac:dyDescent="0.4">
      <c r="A37" s="86"/>
      <c r="B37" s="19"/>
      <c r="C37" s="20" t="s">
        <v>119</v>
      </c>
      <c r="D37" s="20"/>
      <c r="E37" s="146">
        <v>35647.898999999998</v>
      </c>
      <c r="F37" s="146">
        <v>30146.338</v>
      </c>
      <c r="G37" s="146">
        <v>30695</v>
      </c>
    </row>
    <row r="38" spans="1:7" s="65" customFormat="1" ht="16.5" x14ac:dyDescent="0.4">
      <c r="A38" s="86"/>
      <c r="B38" s="19"/>
      <c r="C38" s="19"/>
      <c r="D38" s="87" t="s">
        <v>122</v>
      </c>
      <c r="E38" s="149">
        <v>11230.269</v>
      </c>
      <c r="F38" s="149">
        <v>11158.986999999999</v>
      </c>
      <c r="G38" s="149">
        <v>9823</v>
      </c>
    </row>
    <row r="39" spans="1:7" s="65" customFormat="1" ht="16.5" x14ac:dyDescent="0.4">
      <c r="A39" s="86"/>
      <c r="B39" s="19"/>
      <c r="C39" s="19"/>
      <c r="D39" s="87" t="s">
        <v>121</v>
      </c>
      <c r="E39" s="149">
        <v>23972.598000000002</v>
      </c>
      <c r="F39" s="149">
        <v>18516.637999999999</v>
      </c>
      <c r="G39" s="149">
        <v>20622</v>
      </c>
    </row>
    <row r="40" spans="1:7" s="65" customFormat="1" ht="16.5" x14ac:dyDescent="0.4">
      <c r="A40" s="86"/>
      <c r="B40" s="19"/>
      <c r="C40" s="19"/>
      <c r="D40" s="87" t="s">
        <v>125</v>
      </c>
      <c r="E40" s="150">
        <v>445.03199999999561</v>
      </c>
      <c r="F40" s="150">
        <v>470.71300000000338</v>
      </c>
      <c r="G40" s="150">
        <v>250</v>
      </c>
    </row>
    <row r="41" spans="1:7" s="65" customFormat="1" ht="16.5" x14ac:dyDescent="0.4">
      <c r="A41" s="67"/>
      <c r="B41" s="21"/>
      <c r="C41" s="27" t="s">
        <v>17</v>
      </c>
      <c r="D41" s="27"/>
      <c r="E41" s="103">
        <v>2080.1270000000004</v>
      </c>
      <c r="F41" s="103">
        <v>2596.8869999999952</v>
      </c>
      <c r="G41" s="103">
        <v>2487</v>
      </c>
    </row>
    <row r="42" spans="1:7" s="65" customFormat="1" ht="16.5" x14ac:dyDescent="0.4">
      <c r="A42" s="93"/>
      <c r="B42" s="30"/>
      <c r="C42" s="30"/>
      <c r="D42" s="29"/>
      <c r="E42" s="152"/>
      <c r="F42" s="152"/>
      <c r="G42" s="152"/>
    </row>
    <row r="43" spans="1:7" s="65" customFormat="1" ht="16.5" x14ac:dyDescent="0.4">
      <c r="A43" s="67"/>
      <c r="B43" s="21"/>
      <c r="C43" s="21"/>
      <c r="D43" s="27"/>
      <c r="E43" s="148"/>
      <c r="F43" s="148"/>
      <c r="G43" s="148"/>
    </row>
    <row r="44" spans="1:7" s="65" customFormat="1" ht="16.5" x14ac:dyDescent="0.4">
      <c r="A44" s="55" t="s">
        <v>44</v>
      </c>
      <c r="B44" s="92"/>
      <c r="C44" s="92"/>
      <c r="D44" s="56"/>
      <c r="E44" s="144">
        <v>90971.650999999998</v>
      </c>
      <c r="F44" s="144">
        <v>104620.79700000001</v>
      </c>
      <c r="G44" s="144">
        <v>119302</v>
      </c>
    </row>
    <row r="45" spans="1:7" s="65" customFormat="1" ht="16.5" x14ac:dyDescent="0.4">
      <c r="A45" s="66"/>
      <c r="B45" s="75" t="s">
        <v>83</v>
      </c>
      <c r="C45" s="75"/>
      <c r="D45" s="20"/>
      <c r="E45" s="145">
        <v>89956.379000000001</v>
      </c>
      <c r="F45" s="145">
        <v>103528.12</v>
      </c>
      <c r="G45" s="145">
        <v>118117</v>
      </c>
    </row>
    <row r="46" spans="1:7" s="65" customFormat="1" ht="16.5" x14ac:dyDescent="0.4">
      <c r="A46" s="19"/>
      <c r="B46" s="19"/>
      <c r="C46" s="20" t="s">
        <v>84</v>
      </c>
      <c r="D46" s="20"/>
      <c r="E46" s="153">
        <v>25530.620999999999</v>
      </c>
      <c r="F46" s="153">
        <v>25561.838</v>
      </c>
      <c r="G46" s="153">
        <v>25562</v>
      </c>
    </row>
    <row r="47" spans="1:7" s="65" customFormat="1" ht="16.5" x14ac:dyDescent="0.4">
      <c r="A47" s="19"/>
      <c r="B47" s="19"/>
      <c r="C47" s="20" t="s">
        <v>23</v>
      </c>
      <c r="D47" s="20"/>
      <c r="E47" s="153">
        <v>36388.811000000002</v>
      </c>
      <c r="F47" s="153">
        <v>36518.235000000001</v>
      </c>
      <c r="G47" s="153">
        <v>36738</v>
      </c>
    </row>
    <row r="48" spans="1:7" s="65" customFormat="1" ht="16.5" x14ac:dyDescent="0.4">
      <c r="A48" s="19"/>
      <c r="B48" s="19"/>
      <c r="C48" s="20" t="s">
        <v>24</v>
      </c>
      <c r="D48" s="20"/>
      <c r="E48" s="153">
        <v>25046.812999999998</v>
      </c>
      <c r="F48" s="153">
        <v>37023.749000000003</v>
      </c>
      <c r="G48" s="153">
        <v>51077</v>
      </c>
    </row>
    <row r="49" spans="1:7" s="65" customFormat="1" ht="16.5" x14ac:dyDescent="0.4">
      <c r="A49" s="19"/>
      <c r="B49" s="19"/>
      <c r="C49" s="20" t="s">
        <v>68</v>
      </c>
      <c r="D49" s="20"/>
      <c r="E49" s="153">
        <v>4865.1099999999997</v>
      </c>
      <c r="F49" s="153">
        <v>6275.2219999999998</v>
      </c>
      <c r="G49" s="153">
        <v>6571</v>
      </c>
    </row>
    <row r="50" spans="1:7" s="65" customFormat="1" ht="16.5" x14ac:dyDescent="0.4">
      <c r="A50" s="19"/>
      <c r="B50" s="19"/>
      <c r="C50" s="20" t="s">
        <v>25</v>
      </c>
      <c r="D50" s="20"/>
      <c r="E50" s="153">
        <v>-1874.9760000000001</v>
      </c>
      <c r="F50" s="153">
        <v>-1850.924</v>
      </c>
      <c r="G50" s="153">
        <v>-1831</v>
      </c>
    </row>
    <row r="51" spans="1:7" s="65" customFormat="1" ht="16.5" x14ac:dyDescent="0.4">
      <c r="A51" s="21"/>
      <c r="B51" s="21" t="s">
        <v>26</v>
      </c>
      <c r="C51" s="21"/>
      <c r="D51" s="27"/>
      <c r="E51" s="154">
        <v>1015.272</v>
      </c>
      <c r="F51" s="154">
        <v>1092.6769999999999</v>
      </c>
      <c r="G51" s="154">
        <v>1185</v>
      </c>
    </row>
    <row r="52" spans="1:7" x14ac:dyDescent="0.45">
      <c r="A52" s="5"/>
      <c r="B52" s="5"/>
      <c r="C52" s="5"/>
      <c r="D52" s="1"/>
      <c r="E52" s="4"/>
      <c r="F52" s="4"/>
      <c r="G52" s="4"/>
    </row>
  </sheetData>
  <phoneticPr fontId="4"/>
  <pageMargins left="0.19685039370078741" right="0.19685039370078741" top="0.74803149606299213" bottom="0.74803149606299213" header="0.31496062992125984" footer="0.31496062992125984"/>
  <pageSetup paperSize="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19"/>
  <sheetViews>
    <sheetView view="pageBreakPreview" zoomScaleNormal="70" zoomScaleSheetLayoutView="100" workbookViewId="0">
      <pane xSplit="5" ySplit="3" topLeftCell="F4" activePane="bottomRight" state="frozen"/>
      <selection activeCell="K21" sqref="K21"/>
      <selection pane="topRight" activeCell="K21" sqref="K21"/>
      <selection pane="bottomLeft" activeCell="K21" sqref="K21"/>
      <selection pane="bottomRight"/>
    </sheetView>
  </sheetViews>
  <sheetFormatPr defaultColWidth="9.125" defaultRowHeight="18.75" x14ac:dyDescent="0.45"/>
  <cols>
    <col min="1" max="4" width="1.875" style="1" customWidth="1"/>
    <col min="5" max="5" width="22.375" style="1" customWidth="1"/>
    <col min="6" max="11" width="12.625" style="20" customWidth="1"/>
    <col min="12" max="13" width="12" style="20" customWidth="1"/>
    <col min="14" max="25" width="12.625" style="20" customWidth="1"/>
    <col min="26" max="64" width="9.125" style="20"/>
    <col min="65" max="16384" width="9.125" style="24"/>
  </cols>
  <sheetData>
    <row r="1" spans="1:25" ht="25.15" customHeight="1" x14ac:dyDescent="0.45">
      <c r="A1" s="14" t="s">
        <v>14</v>
      </c>
      <c r="B1" s="5"/>
    </row>
    <row r="2" spans="1:25" s="20" customFormat="1" ht="18" customHeight="1" x14ac:dyDescent="0.4">
      <c r="A2" s="58"/>
      <c r="B2" s="58"/>
      <c r="C2" s="59"/>
      <c r="D2" s="59"/>
      <c r="E2" s="59"/>
      <c r="F2" s="74" t="s">
        <v>124</v>
      </c>
      <c r="G2" s="74"/>
      <c r="H2" s="74"/>
      <c r="I2" s="74"/>
      <c r="K2" s="74" t="s">
        <v>153</v>
      </c>
      <c r="N2" s="74"/>
      <c r="P2" s="74" t="s">
        <v>170</v>
      </c>
      <c r="Q2" s="74"/>
      <c r="R2" s="74"/>
      <c r="S2" s="74"/>
      <c r="T2" s="74"/>
      <c r="U2" s="74" t="s">
        <v>178</v>
      </c>
      <c r="V2" s="74"/>
      <c r="W2" s="74"/>
      <c r="X2" s="74"/>
      <c r="Y2" s="74"/>
    </row>
    <row r="3" spans="1:25" s="20" customFormat="1" ht="16.5" x14ac:dyDescent="0.4">
      <c r="A3" s="58" t="s">
        <v>46</v>
      </c>
      <c r="B3" s="58"/>
      <c r="C3" s="59"/>
      <c r="D3" s="59"/>
      <c r="E3" s="59"/>
      <c r="F3" s="72" t="s">
        <v>110</v>
      </c>
      <c r="G3" s="72" t="s">
        <v>143</v>
      </c>
      <c r="H3" s="72" t="s">
        <v>145</v>
      </c>
      <c r="I3" s="72" t="s">
        <v>149</v>
      </c>
      <c r="J3" s="72" t="s">
        <v>81</v>
      </c>
      <c r="K3" s="72" t="s">
        <v>151</v>
      </c>
      <c r="L3" s="72" t="s">
        <v>156</v>
      </c>
      <c r="M3" s="72" t="s">
        <v>165</v>
      </c>
      <c r="N3" s="72" t="s">
        <v>167</v>
      </c>
      <c r="O3" s="72" t="s">
        <v>81</v>
      </c>
      <c r="P3" s="72" t="s">
        <v>171</v>
      </c>
      <c r="Q3" s="72" t="s">
        <v>184</v>
      </c>
      <c r="R3" s="72" t="s">
        <v>185</v>
      </c>
      <c r="S3" s="72" t="s">
        <v>186</v>
      </c>
      <c r="T3" s="72" t="s">
        <v>187</v>
      </c>
      <c r="U3" s="72" t="s">
        <v>179</v>
      </c>
      <c r="V3" s="72" t="s">
        <v>188</v>
      </c>
      <c r="W3" s="72" t="s">
        <v>189</v>
      </c>
      <c r="X3" s="72" t="s">
        <v>190</v>
      </c>
      <c r="Y3" s="72" t="s">
        <v>187</v>
      </c>
    </row>
    <row r="4" spans="1:25" s="20" customFormat="1" ht="18" customHeight="1" x14ac:dyDescent="0.4">
      <c r="A4" s="51" t="s">
        <v>15</v>
      </c>
      <c r="B4" s="51"/>
      <c r="C4" s="51"/>
      <c r="D4" s="51"/>
      <c r="E4" s="51"/>
      <c r="F4" s="137">
        <v>4464.174</v>
      </c>
      <c r="G4" s="137">
        <v>3530.2110000000002</v>
      </c>
      <c r="H4" s="137">
        <v>3689.9110000000001</v>
      </c>
      <c r="I4" s="137">
        <v>3466.183</v>
      </c>
      <c r="J4" s="137">
        <v>15150.479000000001</v>
      </c>
      <c r="K4" s="137">
        <v>3234.3442080000004</v>
      </c>
      <c r="L4" s="137">
        <v>4060.1862389999997</v>
      </c>
      <c r="M4" s="155">
        <v>3642.5249999999996</v>
      </c>
      <c r="N4" s="137">
        <v>4213.4738969999999</v>
      </c>
      <c r="O4" s="137">
        <v>15150.529343999999</v>
      </c>
      <c r="P4" s="137">
        <v>4697.6030000000001</v>
      </c>
      <c r="Q4" s="137">
        <v>3745.2020000000002</v>
      </c>
      <c r="R4" s="155">
        <v>3093.8010000000004</v>
      </c>
      <c r="S4" s="155">
        <v>4593.1490000000003</v>
      </c>
      <c r="T4" s="155">
        <v>16129.755000000001</v>
      </c>
      <c r="U4" s="137">
        <v>3280</v>
      </c>
      <c r="V4" s="137">
        <v>6791</v>
      </c>
      <c r="W4" s="137">
        <v>6581</v>
      </c>
      <c r="X4" s="137">
        <v>4172</v>
      </c>
      <c r="Y4" s="137">
        <v>20825</v>
      </c>
    </row>
    <row r="5" spans="1:25" s="20" customFormat="1" ht="18" customHeight="1" x14ac:dyDescent="0.4">
      <c r="A5" s="19"/>
      <c r="B5" s="20" t="s">
        <v>16</v>
      </c>
      <c r="F5" s="102">
        <v>3273.0790000000002</v>
      </c>
      <c r="G5" s="102">
        <v>1238.7280000000001</v>
      </c>
      <c r="H5" s="102">
        <v>1507.1690000000001</v>
      </c>
      <c r="I5" s="102">
        <v>1764.704</v>
      </c>
      <c r="J5" s="102">
        <v>7783.68</v>
      </c>
      <c r="K5" s="20">
        <v>1859.1372080000001</v>
      </c>
      <c r="L5" s="20">
        <v>1607.548239</v>
      </c>
      <c r="M5" s="203">
        <v>2030.4069999999999</v>
      </c>
      <c r="N5" s="102">
        <v>1905.5858969999999</v>
      </c>
      <c r="O5" s="102">
        <v>7402.6783439999999</v>
      </c>
      <c r="P5" s="20">
        <v>3250.5039999999999</v>
      </c>
      <c r="Q5" s="20">
        <v>1413.75</v>
      </c>
      <c r="R5" s="26">
        <v>1112.5170000000001</v>
      </c>
      <c r="S5" s="26">
        <v>2284.6750000000002</v>
      </c>
      <c r="T5" s="26">
        <v>8061.4459999999999</v>
      </c>
      <c r="U5" s="20">
        <v>2440</v>
      </c>
      <c r="V5" s="20">
        <v>4258</v>
      </c>
      <c r="W5" s="20">
        <v>5504</v>
      </c>
      <c r="X5" s="20">
        <v>2647</v>
      </c>
      <c r="Y5" s="20">
        <v>14850</v>
      </c>
    </row>
    <row r="6" spans="1:25" s="20" customFormat="1" ht="18" customHeight="1" x14ac:dyDescent="0.4">
      <c r="A6" s="19"/>
      <c r="B6" s="20" t="s">
        <v>133</v>
      </c>
      <c r="F6" s="102">
        <v>1191.095</v>
      </c>
      <c r="G6" s="102">
        <v>2291.4830000000002</v>
      </c>
      <c r="H6" s="102">
        <v>2182.7420000000002</v>
      </c>
      <c r="I6" s="102">
        <v>1701.479</v>
      </c>
      <c r="J6" s="102">
        <v>7366.7990000000009</v>
      </c>
      <c r="K6" s="20">
        <v>1375.2070000000001</v>
      </c>
      <c r="L6" s="20">
        <v>2452.6379999999999</v>
      </c>
      <c r="M6" s="203">
        <v>1612.1179999999999</v>
      </c>
      <c r="N6" s="102">
        <v>2307.8879999999999</v>
      </c>
      <c r="O6" s="102">
        <v>7747.8509999999997</v>
      </c>
      <c r="P6" s="20">
        <v>1447.0989999999999</v>
      </c>
      <c r="Q6" s="20">
        <v>2331.4520000000002</v>
      </c>
      <c r="R6" s="20">
        <v>1981.2840000000001</v>
      </c>
      <c r="S6" s="20">
        <v>2308.4740000000002</v>
      </c>
      <c r="T6" s="26">
        <v>8068.3090000000011</v>
      </c>
      <c r="U6" s="20">
        <v>840</v>
      </c>
      <c r="V6" s="20">
        <v>2533</v>
      </c>
      <c r="W6" s="20">
        <v>1077</v>
      </c>
      <c r="X6" s="20">
        <v>1525</v>
      </c>
      <c r="Y6" s="20">
        <v>5975</v>
      </c>
    </row>
    <row r="7" spans="1:25" s="20" customFormat="1" ht="18" customHeight="1" x14ac:dyDescent="0.4">
      <c r="A7" s="68" t="s">
        <v>135</v>
      </c>
      <c r="B7" s="68"/>
      <c r="C7" s="68"/>
      <c r="D7" s="68"/>
      <c r="E7" s="68"/>
      <c r="F7" s="138">
        <v>3563.3989999999999</v>
      </c>
      <c r="G7" s="138">
        <v>3633.1729999999998</v>
      </c>
      <c r="H7" s="138">
        <v>3565.1610000000001</v>
      </c>
      <c r="I7" s="138">
        <v>3659.9140000000002</v>
      </c>
      <c r="J7" s="138">
        <v>14421.647000000001</v>
      </c>
      <c r="K7" s="138">
        <v>3610.4609999999998</v>
      </c>
      <c r="L7" s="138">
        <v>3622.1889999999999</v>
      </c>
      <c r="M7" s="204">
        <v>3620.748</v>
      </c>
      <c r="N7" s="138">
        <v>3603.8319999999999</v>
      </c>
      <c r="O7" s="138">
        <v>14457.23</v>
      </c>
      <c r="P7" s="138">
        <v>3645.4119999999998</v>
      </c>
      <c r="Q7" s="138">
        <v>3681.846</v>
      </c>
      <c r="R7" s="138">
        <v>3753.2179999999998</v>
      </c>
      <c r="S7" s="138">
        <v>4009.0639999999999</v>
      </c>
      <c r="T7" s="138">
        <v>15089.539999999999</v>
      </c>
      <c r="U7" s="138">
        <v>3796</v>
      </c>
      <c r="V7" s="138">
        <v>3792</v>
      </c>
      <c r="W7" s="138">
        <v>3789</v>
      </c>
      <c r="X7" s="138">
        <v>3901</v>
      </c>
      <c r="Y7" s="138">
        <v>15278</v>
      </c>
    </row>
    <row r="8" spans="1:25" s="20" customFormat="1" ht="18" customHeight="1" x14ac:dyDescent="0.4">
      <c r="A8" s="53" t="s">
        <v>136</v>
      </c>
      <c r="B8" s="53"/>
      <c r="C8" s="53"/>
      <c r="D8" s="53"/>
      <c r="E8" s="53"/>
      <c r="F8" s="100">
        <v>4944.3580000000002</v>
      </c>
      <c r="G8" s="100">
        <v>5604.1639999999998</v>
      </c>
      <c r="H8" s="100">
        <v>6273.2809999999999</v>
      </c>
      <c r="I8" s="100">
        <v>5825.0159999999996</v>
      </c>
      <c r="J8" s="100">
        <v>22646.819</v>
      </c>
      <c r="K8" s="100">
        <v>5657.69</v>
      </c>
      <c r="L8" s="100">
        <v>6814.009</v>
      </c>
      <c r="M8" s="160">
        <v>8509.1949999999997</v>
      </c>
      <c r="N8" s="100">
        <v>7724.0589999999993</v>
      </c>
      <c r="O8" s="100">
        <v>28704.953000000001</v>
      </c>
      <c r="P8" s="100">
        <v>8005.223</v>
      </c>
      <c r="Q8" s="100">
        <v>8626.3269999999993</v>
      </c>
      <c r="R8" s="100">
        <v>10747.333999999999</v>
      </c>
      <c r="S8" s="100">
        <v>11257.739</v>
      </c>
      <c r="T8" s="100">
        <v>38636.623</v>
      </c>
      <c r="U8" s="100">
        <v>8822</v>
      </c>
      <c r="V8" s="100">
        <v>9939</v>
      </c>
      <c r="W8" s="100">
        <v>11406</v>
      </c>
      <c r="X8" s="100">
        <v>12331</v>
      </c>
      <c r="Y8" s="100">
        <v>42499</v>
      </c>
    </row>
    <row r="9" spans="1:25" s="20" customFormat="1" ht="18" customHeight="1" x14ac:dyDescent="0.4">
      <c r="F9" s="79"/>
      <c r="G9" s="79"/>
      <c r="H9" s="79"/>
      <c r="I9" s="79"/>
      <c r="J9" s="79"/>
      <c r="K9" s="79"/>
      <c r="M9" s="203"/>
      <c r="N9" s="79"/>
      <c r="O9" s="79"/>
      <c r="P9" s="79"/>
      <c r="Q9" s="79"/>
      <c r="R9" s="79"/>
      <c r="S9" s="79"/>
      <c r="T9" s="79"/>
      <c r="U9" s="79"/>
      <c r="V9" s="79"/>
      <c r="W9" s="79"/>
      <c r="X9" s="79"/>
      <c r="Y9" s="79"/>
    </row>
    <row r="10" spans="1:25" s="20" customFormat="1" ht="18" customHeight="1" x14ac:dyDescent="0.4">
      <c r="A10" s="5" t="s">
        <v>137</v>
      </c>
      <c r="F10" s="215"/>
      <c r="G10" s="79"/>
      <c r="H10" s="79"/>
      <c r="I10" s="79"/>
      <c r="J10" s="79"/>
      <c r="K10" s="79"/>
      <c r="M10" s="203"/>
      <c r="N10" s="79"/>
      <c r="O10" s="79"/>
      <c r="P10" s="79"/>
      <c r="Q10" s="79"/>
      <c r="R10" s="79"/>
      <c r="S10" s="79"/>
      <c r="T10" s="79"/>
      <c r="U10" s="79"/>
      <c r="V10" s="79"/>
      <c r="W10" s="79"/>
      <c r="X10" s="79"/>
      <c r="Y10" s="79"/>
    </row>
    <row r="11" spans="1:25" s="20" customFormat="1" ht="18" customHeight="1" x14ac:dyDescent="0.4">
      <c r="A11" s="5" t="s">
        <v>138</v>
      </c>
      <c r="F11" s="84"/>
      <c r="G11" s="79"/>
      <c r="H11" s="79"/>
      <c r="I11" s="79"/>
      <c r="J11" s="79"/>
      <c r="K11" s="79"/>
      <c r="M11" s="203"/>
      <c r="N11" s="79"/>
      <c r="O11" s="79"/>
      <c r="P11" s="79"/>
      <c r="Q11" s="79"/>
      <c r="R11" s="79"/>
      <c r="S11" s="79"/>
      <c r="T11" s="79"/>
      <c r="U11" s="79"/>
      <c r="V11" s="79"/>
      <c r="W11" s="79"/>
      <c r="X11" s="79"/>
      <c r="Y11" s="79"/>
    </row>
    <row r="12" spans="1:25" s="20" customFormat="1" ht="18" customHeight="1" x14ac:dyDescent="0.4">
      <c r="F12" s="216"/>
      <c r="G12" s="79"/>
      <c r="H12" s="79"/>
      <c r="I12" s="79"/>
      <c r="J12" s="78"/>
      <c r="K12" s="79"/>
      <c r="M12" s="203"/>
      <c r="N12" s="79"/>
      <c r="O12" s="78"/>
      <c r="P12" s="79"/>
      <c r="Q12" s="79"/>
      <c r="R12" s="79"/>
      <c r="S12" s="79"/>
      <c r="T12" s="79"/>
      <c r="U12" s="79"/>
      <c r="V12" s="79"/>
      <c r="W12" s="79"/>
      <c r="X12" s="79"/>
      <c r="Y12" s="79"/>
    </row>
    <row r="13" spans="1:25" s="20" customFormat="1" ht="18" customHeight="1" x14ac:dyDescent="0.4">
      <c r="F13" s="79"/>
      <c r="G13" s="79"/>
      <c r="H13" s="79"/>
      <c r="I13" s="79"/>
      <c r="J13" s="78"/>
      <c r="K13" s="79"/>
      <c r="M13" s="203"/>
      <c r="N13" s="79"/>
      <c r="O13" s="78"/>
      <c r="P13" s="79"/>
      <c r="Q13" s="79"/>
      <c r="R13" s="79"/>
      <c r="S13" s="79"/>
      <c r="T13" s="79"/>
      <c r="U13" s="79"/>
      <c r="V13" s="79"/>
      <c r="W13" s="79"/>
      <c r="X13" s="79"/>
      <c r="Y13" s="79"/>
    </row>
    <row r="14" spans="1:25" s="20" customFormat="1" ht="18" customHeight="1" x14ac:dyDescent="0.45">
      <c r="A14" s="14" t="s">
        <v>13</v>
      </c>
      <c r="B14" s="19"/>
      <c r="F14" s="79"/>
      <c r="G14" s="79"/>
      <c r="H14" s="79"/>
      <c r="I14" s="79"/>
      <c r="J14" s="79"/>
      <c r="K14" s="79"/>
      <c r="M14" s="203"/>
      <c r="N14" s="79"/>
      <c r="O14" s="79"/>
      <c r="P14" s="79"/>
      <c r="Q14" s="79"/>
      <c r="R14" s="79"/>
      <c r="S14" s="79"/>
      <c r="T14" s="79"/>
      <c r="U14" s="79"/>
      <c r="V14" s="79"/>
      <c r="W14" s="79"/>
      <c r="X14" s="79"/>
      <c r="Y14" s="79"/>
    </row>
    <row r="15" spans="1:25" s="20" customFormat="1" ht="18" customHeight="1" x14ac:dyDescent="0.4">
      <c r="A15" s="58"/>
      <c r="B15" s="58"/>
      <c r="C15" s="59"/>
      <c r="D15" s="59"/>
      <c r="E15" s="59"/>
      <c r="F15" s="74" t="s">
        <v>124</v>
      </c>
      <c r="G15" s="74"/>
      <c r="H15" s="74"/>
      <c r="I15" s="74"/>
      <c r="K15" s="74" t="s">
        <v>153</v>
      </c>
      <c r="M15" s="203"/>
      <c r="N15" s="74"/>
      <c r="P15" s="74" t="s">
        <v>170</v>
      </c>
      <c r="Q15" s="74"/>
      <c r="R15" s="74"/>
      <c r="S15" s="74"/>
      <c r="T15" s="74"/>
      <c r="U15" s="74" t="s">
        <v>178</v>
      </c>
      <c r="V15" s="74"/>
      <c r="W15" s="74"/>
      <c r="X15" s="74"/>
      <c r="Y15" s="74"/>
    </row>
    <row r="16" spans="1:25" s="20" customFormat="1" ht="16.5" x14ac:dyDescent="0.4">
      <c r="A16" s="58"/>
      <c r="B16" s="58"/>
      <c r="C16" s="59"/>
      <c r="D16" s="59"/>
      <c r="E16" s="59"/>
      <c r="F16" s="80" t="s">
        <v>195</v>
      </c>
      <c r="G16" s="91" t="s">
        <v>196</v>
      </c>
      <c r="H16" s="91" t="s">
        <v>197</v>
      </c>
      <c r="I16" s="91" t="s">
        <v>198</v>
      </c>
      <c r="J16" s="72" t="s">
        <v>81</v>
      </c>
      <c r="K16" s="80" t="s">
        <v>151</v>
      </c>
      <c r="L16" s="80" t="s">
        <v>192</v>
      </c>
      <c r="M16" s="205" t="s">
        <v>193</v>
      </c>
      <c r="N16" s="91" t="s">
        <v>194</v>
      </c>
      <c r="O16" s="72" t="s">
        <v>81</v>
      </c>
      <c r="P16" s="72" t="s">
        <v>171</v>
      </c>
      <c r="Q16" s="72" t="s">
        <v>184</v>
      </c>
      <c r="R16" s="72" t="s">
        <v>185</v>
      </c>
      <c r="S16" s="72" t="s">
        <v>186</v>
      </c>
      <c r="T16" s="72" t="s">
        <v>187</v>
      </c>
      <c r="U16" s="72" t="s">
        <v>179</v>
      </c>
      <c r="V16" s="72" t="s">
        <v>188</v>
      </c>
      <c r="W16" s="72" t="s">
        <v>189</v>
      </c>
      <c r="X16" s="72" t="s">
        <v>190</v>
      </c>
      <c r="Y16" s="72" t="s">
        <v>187</v>
      </c>
    </row>
    <row r="17" spans="1:25" s="20" customFormat="1" ht="18" customHeight="1" x14ac:dyDescent="0.4">
      <c r="A17" s="51" t="s">
        <v>102</v>
      </c>
      <c r="B17" s="51"/>
      <c r="C17" s="51"/>
      <c r="D17" s="51"/>
      <c r="E17" s="51"/>
      <c r="F17" s="137">
        <v>6401.8850000000002</v>
      </c>
      <c r="G17" s="139">
        <v>6573.1580000000004</v>
      </c>
      <c r="H17" s="139">
        <v>6442.799</v>
      </c>
      <c r="I17" s="139">
        <v>6910.7860000000001</v>
      </c>
      <c r="J17" s="137">
        <v>26328.628000000001</v>
      </c>
      <c r="K17" s="137">
        <v>6834.77</v>
      </c>
      <c r="L17" s="137">
        <v>7280.5550000000003</v>
      </c>
      <c r="M17" s="155">
        <v>7032.1790000000001</v>
      </c>
      <c r="N17" s="139">
        <v>7405.3890000000001</v>
      </c>
      <c r="O17" s="137">
        <v>28552.893</v>
      </c>
      <c r="P17" s="137">
        <v>7755.8329999999996</v>
      </c>
      <c r="Q17" s="137">
        <v>7891.848</v>
      </c>
      <c r="R17" s="137">
        <v>7858.81</v>
      </c>
      <c r="S17" s="137">
        <v>7984.6090000000004</v>
      </c>
      <c r="T17" s="137">
        <v>31491.100000000002</v>
      </c>
      <c r="U17" s="137">
        <v>8177</v>
      </c>
      <c r="V17" s="137">
        <v>8655</v>
      </c>
      <c r="W17" s="137">
        <v>8341</v>
      </c>
      <c r="X17" s="137">
        <v>8506</v>
      </c>
      <c r="Y17" s="137">
        <v>33678</v>
      </c>
    </row>
    <row r="18" spans="1:25" s="20" customFormat="1" ht="18" customHeight="1" x14ac:dyDescent="0.4">
      <c r="A18" s="69" t="s">
        <v>103</v>
      </c>
      <c r="B18" s="69"/>
      <c r="C18" s="69"/>
      <c r="D18" s="69"/>
      <c r="E18" s="69"/>
      <c r="F18" s="70">
        <v>3537</v>
      </c>
      <c r="G18" s="57">
        <v>3562</v>
      </c>
      <c r="H18" s="57">
        <v>3565.1610000000001</v>
      </c>
      <c r="I18" s="57">
        <v>3583</v>
      </c>
      <c r="J18" s="70">
        <v>3583</v>
      </c>
      <c r="K18" s="70">
        <v>3795</v>
      </c>
      <c r="L18" s="70">
        <v>3780</v>
      </c>
      <c r="M18" s="70">
        <v>3804</v>
      </c>
      <c r="N18" s="57">
        <v>3805</v>
      </c>
      <c r="O18" s="70">
        <v>3805</v>
      </c>
      <c r="P18" s="70">
        <v>4069</v>
      </c>
      <c r="Q18" s="70">
        <v>4079</v>
      </c>
      <c r="R18" s="70">
        <v>4095</v>
      </c>
      <c r="S18" s="70">
        <v>4147</v>
      </c>
      <c r="T18" s="70">
        <v>4147</v>
      </c>
      <c r="U18" s="70">
        <v>4331</v>
      </c>
      <c r="V18" s="70">
        <v>4355</v>
      </c>
      <c r="W18" s="70">
        <v>4392</v>
      </c>
      <c r="X18" s="70">
        <v>4451</v>
      </c>
      <c r="Y18" s="70">
        <v>4451</v>
      </c>
    </row>
    <row r="19" spans="1:25" x14ac:dyDescent="0.45">
      <c r="K19" s="208"/>
      <c r="L19" s="208"/>
      <c r="M19" s="208"/>
      <c r="N19" s="208"/>
      <c r="O19" s="208"/>
      <c r="P19" s="208"/>
      <c r="Q19" s="208"/>
      <c r="R19" s="208"/>
      <c r="S19" s="208"/>
      <c r="T19" s="208"/>
      <c r="U19" s="208"/>
      <c r="V19" s="208"/>
      <c r="W19" s="208"/>
      <c r="X19" s="208"/>
      <c r="Y19" s="208"/>
    </row>
  </sheetData>
  <phoneticPr fontId="4"/>
  <pageMargins left="0.74803149606299213" right="0.74803149606299213" top="0.98425196850393704" bottom="0.98425196850393704" header="0.51181102362204722" footer="0.51181102362204722"/>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PL</vt:lpstr>
      <vt:lpstr>NW</vt:lpstr>
      <vt:lpstr>SI</vt:lpstr>
      <vt:lpstr>CF</vt:lpstr>
      <vt:lpstr>BS</vt:lpstr>
      <vt:lpstr>その他</vt:lpstr>
      <vt:lpstr>BS!Print_Area</vt:lpstr>
      <vt:lpstr>CF!Print_Area</vt:lpstr>
      <vt:lpstr>NW!Print_Area</vt:lpstr>
      <vt:lpstr>PL!Print_Area</vt:lpstr>
      <vt:lpstr>SI!Print_Area</vt:lpstr>
      <vt:lpstr>その他!Print_Area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2019-05-10T08:00:39Z</dcterms:created>
  <dcterms:modified xsi:type="dcterms:W3CDTF">2023-05-11T07:44:38Z</dcterms:modified>
</cp:coreProperties>
</file>